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11355" windowHeight="8640" activeTab="0"/>
  </bookViews>
  <sheets>
    <sheet name="Приложение 2" sheetId="1" r:id="rId1"/>
  </sheets>
  <definedNames>
    <definedName name="_xlnm.Print_Titles" localSheetId="0">'Приложение 2'!$19:$19</definedName>
    <definedName name="_xlnm.Print_Area" localSheetId="0">'Приложение 2'!$A$2:$M$63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50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не вошли 10 тыс. рублей на оформление ЗУ по дороге ул. №1</t>
        </r>
      </text>
    </comment>
    <comment ref="K52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снято 10 тыс рублей на улицу №1 для оформления земельного участка</t>
        </r>
      </text>
    </comment>
  </commentList>
</comments>
</file>

<file path=xl/sharedStrings.xml><?xml version="1.0" encoding="utf-8"?>
<sst xmlns="http://schemas.openxmlformats.org/spreadsheetml/2006/main" count="112" uniqueCount="85">
  <si>
    <t>Всего</t>
  </si>
  <si>
    <t>муниципальная</t>
  </si>
  <si>
    <t>АДРЕСНЫЙ ПЕРЕЧЕНЬ ОБЪЕКТОВ</t>
  </si>
  <si>
    <t>Сметная стоимость, тыс.руб.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</si>
  <si>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</si>
  <si>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</si>
  <si>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</si>
  <si>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</si>
  <si>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</si>
  <si>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ИТОГО по Программе:</t>
  </si>
  <si>
    <t>от 23.09.2011г. №136</t>
  </si>
  <si>
    <t>в ценах года начала реализации программы</t>
  </si>
  <si>
    <t>в том числе по годам</t>
  </si>
  <si>
    <t>КАПИТАЛЬНЫХ ВЛОЖЕНИЙ МУНИЦИПАЛЬНОЙ ПРОГРАММЫ</t>
  </si>
  <si>
    <t>Итого по разделу 2:</t>
  </si>
  <si>
    <t>Итого по разделу 3:</t>
  </si>
  <si>
    <t>2017 г.</t>
  </si>
  <si>
    <t>2018 г.</t>
  </si>
  <si>
    <t>2019 г.</t>
  </si>
  <si>
    <t>2020 г.</t>
  </si>
  <si>
    <t>2021 г.</t>
  </si>
  <si>
    <t>от 08.03.2012г. №85</t>
  </si>
  <si>
    <t>Итого по разделу 1:</t>
  </si>
  <si>
    <t xml:space="preserve"> -ВЛ-0,4 кВ от ТП-8388 (в районе пешеходной дорожки от Выборгского шоссе до д.1 по ул.Заречная);                                                                                                                          -ВЛ-0,4 кВ от ТП-8482 (лесопарковая зона в районе водоема).</t>
  </si>
  <si>
    <t xml:space="preserve"> -ВЛ-0,4 кВ от ТП-8388 (в районе пешеходной                               дорожки от Выборгского шоссе до д.1 по ул.Заречная);                                                                                                                               -ВЛ-0,4 кВ от ТП-8482 (лесопарковая зона в районе водоема).</t>
  </si>
  <si>
    <t xml:space="preserve"> 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</t>
  </si>
  <si>
    <t>Приложение №2</t>
  </si>
  <si>
    <t xml:space="preserve">к постановлению </t>
  </si>
  <si>
    <t>администрации МО Сертолово</t>
  </si>
  <si>
    <t xml:space="preserve">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-ВЛ-0,4кВ от ЗТП-8518 (участок в районе д.7/2 ул.Молодцова)</t>
  </si>
  <si>
    <t xml:space="preserve"> -ВЛ-0,4кВ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               -ВЛ-0,4кВ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       -ВЛ-0,4кВ от ЗТП- 8463 по улице Кожемякина;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</si>
  <si>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-ВЛ-0,4 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-ВЛ-0,4 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-ВЛ-0,4 кВ от 3ТП-8463 по улице Кожемякина;                                                                                                                                                                                                                                         -ВЛ-0,4 кВ от ТП-8388 (участок сети уличного освещения в районе д. 9 по ул.Заречная);                                                                                                                                                -ВЛ-0,4 кВ  (в микрорайоне Черная Речка).</t>
  </si>
  <si>
    <t>Приложение № 1</t>
  </si>
  <si>
    <t>к Программе</t>
  </si>
  <si>
    <t>2019-2021гг.</t>
  </si>
  <si>
    <t>2022 г.</t>
  </si>
  <si>
    <t>2017-2020гг.</t>
  </si>
  <si>
    <t>2018, 2019гг.</t>
  </si>
  <si>
    <t>2020, 2021гг.</t>
  </si>
  <si>
    <t>2018-2022гг.</t>
  </si>
  <si>
    <t>2021г.</t>
  </si>
  <si>
    <t>2017, 2021, 2022гг.</t>
  </si>
  <si>
    <t>2021г</t>
  </si>
  <si>
    <t>123 261,79                  ( 289,26 )</t>
  </si>
  <si>
    <t>2020-2022гг.</t>
  </si>
  <si>
    <t>2020г.</t>
  </si>
  <si>
    <t>2022г.</t>
  </si>
  <si>
    <t>2019, 2020 гг.</t>
  </si>
  <si>
    <t>2020, 2021 г</t>
  </si>
  <si>
    <t>2020 г</t>
  </si>
  <si>
    <t>«Развитие инженерной и транспортной инфраструктуры на территории МО Сертолово» на 2017-2022 годы</t>
  </si>
  <si>
    <t>Объем финансирования, тыс. руб.</t>
  </si>
  <si>
    <t xml:space="preserve">1.1. Строительство двухтрубной системы горячего водоснабжения  </t>
  </si>
  <si>
    <t>1.3. Строительство КНС и напорных канализационных коллекторов от мкр.Черная Речка до ГКНС в г.Сертолово, из них:</t>
  </si>
  <si>
    <t>1.3.1. Разработка проектной документации стадии "РД"</t>
  </si>
  <si>
    <t>1.3.2. Строительство</t>
  </si>
  <si>
    <t>1.3.3. Строительный контроль (технический надзор)</t>
  </si>
  <si>
    <t>1.3.4. Авторский надзор</t>
  </si>
  <si>
    <t>1.3.5. Корректировка проектной документации</t>
  </si>
  <si>
    <t>1.4. Проектирование системы водоотведения дождевых вод на территории города Сертолово</t>
  </si>
  <si>
    <t>1.5. 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области, из них:</t>
  </si>
  <si>
    <t>1.5.1. Присоединение к сетям Ленэнерго</t>
  </si>
  <si>
    <t>1.5.2 Корректировка проектной документации</t>
  </si>
  <si>
    <t>1.5.3. Строительство</t>
  </si>
  <si>
    <t xml:space="preserve">1.5.4. Проект освоения лесов </t>
  </si>
  <si>
    <t>1.5.5. Строительный контроль (технический надзор)</t>
  </si>
  <si>
    <t>1.5.6. Авторский надзор</t>
  </si>
  <si>
    <t>2.1. Проектирование,  реконструкция, модернизация и строительство участков сети уличного освещения города Сертолово, в том числе</t>
  </si>
  <si>
    <t>2.1.1. Проектирование  реконструкции, модернизации и строительства участков сети уличного освещения города Сертолово по адресам:</t>
  </si>
  <si>
    <t>2.1.2. Реконструкция, модернизация  существующих сетей уличного освещения по адресам:</t>
  </si>
  <si>
    <t>2.1.3. Строительство сетей уличного освещения по адресам:</t>
  </si>
  <si>
    <t xml:space="preserve">3.1. Проектирование,  реконструкция и строительство объектов транспортной инфраструктуры на территории МО Сертолово </t>
  </si>
  <si>
    <t>3.1.1. Проектирование реконструкции и строительства объектов транспортной инфраструктуры: "Участок улицы №1 к объекту спорта- плавательный бассейн в г. Сертолово"</t>
  </si>
  <si>
    <t>3.1.2. Реконструкция и строительство объектов транспортной инфраструктуры: "Участок улицы №1 к объекту спорта- плавательный бассейн в                          г. Сертолово"</t>
  </si>
  <si>
    <t>3.1.3. Строительство проектируемой улицы №1 в створе продолжения улицы Центральной и ул. Дмитрия Кожемякина в г. Сертолово Ленинградской области</t>
  </si>
  <si>
    <t>2020- 2021гг.</t>
  </si>
  <si>
    <t xml:space="preserve">3.1.3.1. Строительство </t>
  </si>
  <si>
    <t xml:space="preserve">3.1.3.2. Строительный контроль </t>
  </si>
  <si>
    <t>3.1.3.3. Авторский надзор</t>
  </si>
  <si>
    <t xml:space="preserve">3.1.3.4. Проект освоения лесов </t>
  </si>
  <si>
    <t xml:space="preserve">3.1.4. Реконструкция объекта "Проезд мкрн. Чёрная Речка- мкрн. Сертолово-2" </t>
  </si>
  <si>
    <t xml:space="preserve">3.1.4.1. Строительство </t>
  </si>
  <si>
    <t>3.1.4.2. Строительный контроль (технический надзор)</t>
  </si>
  <si>
    <t>3.1.4.3. Присоединение к сетям Ленэнерго</t>
  </si>
  <si>
    <r>
      <t xml:space="preserve">от </t>
    </r>
    <r>
      <rPr>
        <u val="single"/>
        <sz val="14"/>
        <rFont val="Times New Roman"/>
        <family val="1"/>
      </rPr>
      <t xml:space="preserve"> 03.07.2020г.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579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</si>
</sst>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81" fontId="32" fillId="0" borderId="10" xfId="0" applyNumberFormat="1" applyFont="1" applyFill="1" applyBorder="1" applyAlignment="1">
      <alignment vertical="top" wrapText="1"/>
    </xf>
    <xf numFmtId="181" fontId="32" fillId="0" borderId="10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84" fontId="1" fillId="24" borderId="14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4" fontId="1" fillId="24" borderId="16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184" fontId="1" fillId="24" borderId="17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24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184" fontId="31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181" fontId="1" fillId="0" borderId="15" xfId="0" applyNumberFormat="1" applyFont="1" applyBorder="1" applyAlignment="1">
      <alignment horizontal="center" vertical="center"/>
    </xf>
    <xf numFmtId="181" fontId="1" fillId="24" borderId="15" xfId="0" applyNumberFormat="1" applyFont="1" applyFill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1" fontId="1" fillId="24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181" fontId="1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184" fontId="1" fillId="24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9" fillId="24" borderId="10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181" fontId="1" fillId="24" borderId="12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181" fontId="31" fillId="24" borderId="12" xfId="0" applyNumberFormat="1" applyFont="1" applyFill="1" applyBorder="1" applyAlignment="1">
      <alignment horizontal="center" wrapText="1"/>
    </xf>
    <xf numFmtId="184" fontId="31" fillId="24" borderId="12" xfId="0" applyNumberFormat="1" applyFont="1" applyFill="1" applyBorder="1" applyAlignment="1">
      <alignment horizontal="center" vertical="center"/>
    </xf>
    <xf numFmtId="184" fontId="31" fillId="24" borderId="12" xfId="0" applyNumberFormat="1" applyFont="1" applyFill="1" applyBorder="1" applyAlignment="1">
      <alignment horizontal="center" vertical="center" wrapText="1"/>
    </xf>
    <xf numFmtId="184" fontId="31" fillId="24" borderId="10" xfId="0" applyNumberFormat="1" applyFont="1" applyFill="1" applyBorder="1" applyAlignment="1">
      <alignment horizontal="center" vertical="center" wrapText="1"/>
    </xf>
    <xf numFmtId="181" fontId="31" fillId="0" borderId="14" xfId="0" applyNumberFormat="1" applyFont="1" applyFill="1" applyBorder="1" applyAlignment="1">
      <alignment horizontal="center" vertical="center" wrapText="1"/>
    </xf>
    <xf numFmtId="184" fontId="31" fillId="24" borderId="14" xfId="0" applyNumberFormat="1" applyFont="1" applyFill="1" applyBorder="1" applyAlignment="1">
      <alignment horizontal="center" vertical="center" wrapText="1"/>
    </xf>
    <xf numFmtId="181" fontId="31" fillId="0" borderId="17" xfId="0" applyNumberFormat="1" applyFont="1" applyFill="1" applyBorder="1" applyAlignment="1">
      <alignment horizontal="center" vertical="center" wrapText="1"/>
    </xf>
    <xf numFmtId="184" fontId="31" fillId="24" borderId="17" xfId="0" applyNumberFormat="1" applyFont="1" applyFill="1" applyBorder="1" applyAlignment="1">
      <alignment horizontal="center" vertical="center" wrapText="1"/>
    </xf>
    <xf numFmtId="181" fontId="31" fillId="0" borderId="11" xfId="0" applyNumberFormat="1" applyFont="1" applyFill="1" applyBorder="1" applyAlignment="1">
      <alignment horizontal="center" vertical="center" wrapText="1"/>
    </xf>
    <xf numFmtId="184" fontId="31" fillId="24" borderId="11" xfId="0" applyNumberFormat="1" applyFont="1" applyFill="1" applyBorder="1" applyAlignment="1">
      <alignment horizontal="center" vertical="center" wrapText="1"/>
    </xf>
    <xf numFmtId="181" fontId="31" fillId="0" borderId="12" xfId="0" applyNumberFormat="1" applyFont="1" applyFill="1" applyBorder="1" applyAlignment="1">
      <alignment horizontal="center" vertical="center" wrapText="1"/>
    </xf>
    <xf numFmtId="184" fontId="31" fillId="24" borderId="15" xfId="0" applyNumberFormat="1" applyFont="1" applyFill="1" applyBorder="1" applyAlignment="1">
      <alignment horizontal="center" vertical="center" wrapText="1"/>
    </xf>
    <xf numFmtId="181" fontId="31" fillId="0" borderId="16" xfId="0" applyNumberFormat="1" applyFont="1" applyFill="1" applyBorder="1" applyAlignment="1">
      <alignment horizontal="center" vertical="center" wrapText="1"/>
    </xf>
    <xf numFmtId="184" fontId="31" fillId="24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0" fillId="0" borderId="0" xfId="0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84" fontId="3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1" fillId="24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1" fontId="1" fillId="24" borderId="12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181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Font="1" applyFill="1" applyAlignment="1">
      <alignment horizontal="left"/>
    </xf>
    <xf numFmtId="181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7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5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6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71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97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0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1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09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14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1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2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2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2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39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4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43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4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4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51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53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5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15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8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1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3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4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66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69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71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73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75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76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78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80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83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87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88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90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92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95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9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20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206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207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1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1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1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1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21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218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219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2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23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3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3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3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3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3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4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4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4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4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5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52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5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6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6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6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64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6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6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6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7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27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7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7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7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7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7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7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7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8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8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8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28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9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94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9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0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0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0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0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0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0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06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0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0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1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1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1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1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2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2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2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2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2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2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2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2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2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3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3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3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3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36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4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4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34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4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4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4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34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348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5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5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5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54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55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56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57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58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59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60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61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62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63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64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65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66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67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68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69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70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71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72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73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75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77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37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8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8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83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84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85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86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387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88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389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39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91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392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39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396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397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39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0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40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0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0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0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0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0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1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1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41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415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416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1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2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2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24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42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2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3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3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3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3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3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3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3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4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4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4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4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4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4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4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449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45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53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5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5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5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5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5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5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6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461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462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463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6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466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7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7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47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7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7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7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7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8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8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8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8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8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8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8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8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9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491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492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493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9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49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9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49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49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49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0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0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0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503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04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05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50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50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508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51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1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1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1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1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1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1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1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2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2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2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2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2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2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2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2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3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3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3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533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34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35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53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3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3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54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4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54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4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54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545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547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54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54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51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52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553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55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56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557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58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59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60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61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62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63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64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65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67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69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70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71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72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57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77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7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7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80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81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582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83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584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58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88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589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9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59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9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9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9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59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59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600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601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0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0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0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0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61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612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613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1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1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1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1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1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2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62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2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62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2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2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2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3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3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3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3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4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4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4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4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646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64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65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5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5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5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5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5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5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66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66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663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6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6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66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7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7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7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7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7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7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7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7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8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8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8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8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8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8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8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8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688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69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69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9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9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69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9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69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9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69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700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705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0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0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70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0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1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1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1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71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1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1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71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2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2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2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2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72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2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2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2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730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73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73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73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3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73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4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74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742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74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48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49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750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51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52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754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755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56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57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58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59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760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63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64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65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66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767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70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71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77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779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781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783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78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8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8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78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791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9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9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9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9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79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79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0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0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0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0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0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0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80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1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1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1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1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1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1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1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818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82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2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2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2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2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3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3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3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3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3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3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3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4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4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843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844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845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84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84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5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5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5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855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856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857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85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860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86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6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6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86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6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7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7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7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7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7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7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7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7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8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885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887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88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88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9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9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89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9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89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897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89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89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900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901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90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90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0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0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1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1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1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1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1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1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1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2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2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2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2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2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2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2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927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2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2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930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931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3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3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939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94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942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943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94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45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46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947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48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49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50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951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52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53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54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55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56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57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58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59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62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63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64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65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66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96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70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71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7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7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74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75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976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77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978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79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980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98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82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983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8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8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98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8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9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9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9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99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94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995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9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99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99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99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0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0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0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0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0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00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006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007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0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0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1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1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1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1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015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1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1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01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1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2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2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2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2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2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2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2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2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2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2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3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3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3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3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3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3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3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3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040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04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04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4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4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4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5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5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052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05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05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05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5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5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06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6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6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6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06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6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6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6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6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6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70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7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7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7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7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7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8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8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082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08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08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8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8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8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8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08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9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09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094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09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09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09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0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0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10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0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10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10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0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0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1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1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11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1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1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1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1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1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1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11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2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2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2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2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124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2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2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13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3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13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3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13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136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3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3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13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14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1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2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3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4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5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6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7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8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49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0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1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2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3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4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5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6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7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8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59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0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1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2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3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4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5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7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8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69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70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71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72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73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74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75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176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52</xdr:row>
      <xdr:rowOff>0</xdr:rowOff>
    </xdr:from>
    <xdr:ext cx="85725" cy="95250"/>
    <xdr:sp fLocksText="0">
      <xdr:nvSpPr>
        <xdr:cNvPr id="1177" name="Text Box 1"/>
        <xdr:cNvSpPr txBox="1">
          <a:spLocks noChangeArrowheads="1"/>
        </xdr:cNvSpPr>
      </xdr:nvSpPr>
      <xdr:spPr>
        <a:xfrm>
          <a:off x="1847850" y="195357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7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7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180" name="Text Box 1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181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182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8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18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185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186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187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88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89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190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191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192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95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196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197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198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199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00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01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0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203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204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05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06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07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08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209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10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211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12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213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1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215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216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1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21" name="Text Box 4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22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23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24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25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2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27" name="Text Box 3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28" name="Text Box 4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29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30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3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32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33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3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3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36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37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3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39" name="Text Box 3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240" name="Text Box 4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41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42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4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44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45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95250"/>
    <xdr:sp fLocksText="0">
      <xdr:nvSpPr>
        <xdr:cNvPr id="1248" name="Text Box 1"/>
        <xdr:cNvSpPr txBox="1">
          <a:spLocks noChangeArrowheads="1"/>
        </xdr:cNvSpPr>
      </xdr:nvSpPr>
      <xdr:spPr>
        <a:xfrm>
          <a:off x="1847850" y="20202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5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52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53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54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55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5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57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58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5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6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6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62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63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6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6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6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6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6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69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70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7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7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52</xdr:row>
      <xdr:rowOff>0</xdr:rowOff>
    </xdr:from>
    <xdr:ext cx="85725" cy="95250"/>
    <xdr:sp fLocksText="0">
      <xdr:nvSpPr>
        <xdr:cNvPr id="1273" name="Text Box 1"/>
        <xdr:cNvSpPr txBox="1">
          <a:spLocks noChangeArrowheads="1"/>
        </xdr:cNvSpPr>
      </xdr:nvSpPr>
      <xdr:spPr>
        <a:xfrm>
          <a:off x="1847850" y="195357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74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75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27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27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7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7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8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81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82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52</xdr:row>
      <xdr:rowOff>0</xdr:rowOff>
    </xdr:from>
    <xdr:ext cx="85725" cy="95250"/>
    <xdr:sp fLocksText="0">
      <xdr:nvSpPr>
        <xdr:cNvPr id="1285" name="Text Box 1"/>
        <xdr:cNvSpPr txBox="1">
          <a:spLocks noChangeArrowheads="1"/>
        </xdr:cNvSpPr>
      </xdr:nvSpPr>
      <xdr:spPr>
        <a:xfrm>
          <a:off x="1847850" y="195357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86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287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28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28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95250"/>
    <xdr:sp fLocksText="0">
      <xdr:nvSpPr>
        <xdr:cNvPr id="1290" name="Text Box 1"/>
        <xdr:cNvSpPr txBox="1">
          <a:spLocks noChangeArrowheads="1"/>
        </xdr:cNvSpPr>
      </xdr:nvSpPr>
      <xdr:spPr>
        <a:xfrm>
          <a:off x="1847850" y="20202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91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92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9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94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95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297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29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299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00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0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0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30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04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05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0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0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0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0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31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11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12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1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1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52</xdr:row>
      <xdr:rowOff>0</xdr:rowOff>
    </xdr:from>
    <xdr:ext cx="85725" cy="95250"/>
    <xdr:sp fLocksText="0">
      <xdr:nvSpPr>
        <xdr:cNvPr id="1315" name="Text Box 1"/>
        <xdr:cNvSpPr txBox="1">
          <a:spLocks noChangeArrowheads="1"/>
        </xdr:cNvSpPr>
      </xdr:nvSpPr>
      <xdr:spPr>
        <a:xfrm>
          <a:off x="1847850" y="195357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17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1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1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2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2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23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24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2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2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52</xdr:row>
      <xdr:rowOff>0</xdr:rowOff>
    </xdr:from>
    <xdr:ext cx="85725" cy="95250"/>
    <xdr:sp fLocksText="0">
      <xdr:nvSpPr>
        <xdr:cNvPr id="1327" name="Text Box 1"/>
        <xdr:cNvSpPr txBox="1">
          <a:spLocks noChangeArrowheads="1"/>
        </xdr:cNvSpPr>
      </xdr:nvSpPr>
      <xdr:spPr>
        <a:xfrm>
          <a:off x="1847850" y="195357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2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2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3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3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53</xdr:row>
      <xdr:rowOff>0</xdr:rowOff>
    </xdr:from>
    <xdr:ext cx="85725" cy="95250"/>
    <xdr:sp fLocksText="0">
      <xdr:nvSpPr>
        <xdr:cNvPr id="1332" name="Text Box 1"/>
        <xdr:cNvSpPr txBox="1">
          <a:spLocks noChangeArrowheads="1"/>
        </xdr:cNvSpPr>
      </xdr:nvSpPr>
      <xdr:spPr>
        <a:xfrm>
          <a:off x="1847850" y="2020252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33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34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33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36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37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38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339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34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41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42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4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4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34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46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47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4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4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5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35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53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54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5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5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52</xdr:row>
      <xdr:rowOff>0</xdr:rowOff>
    </xdr:from>
    <xdr:ext cx="85725" cy="95250"/>
    <xdr:sp fLocksText="0">
      <xdr:nvSpPr>
        <xdr:cNvPr id="1357" name="Text Box 1"/>
        <xdr:cNvSpPr txBox="1">
          <a:spLocks noChangeArrowheads="1"/>
        </xdr:cNvSpPr>
      </xdr:nvSpPr>
      <xdr:spPr>
        <a:xfrm>
          <a:off x="1847850" y="195357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5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5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6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6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6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36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65" name="Text Box 3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28</xdr:row>
      <xdr:rowOff>0</xdr:rowOff>
    </xdr:from>
    <xdr:ext cx="85725" cy="200025"/>
    <xdr:sp fLocksText="0">
      <xdr:nvSpPr>
        <xdr:cNvPr id="1366" name="Text Box 4"/>
        <xdr:cNvSpPr txBox="1">
          <a:spLocks noChangeArrowheads="1"/>
        </xdr:cNvSpPr>
      </xdr:nvSpPr>
      <xdr:spPr>
        <a:xfrm>
          <a:off x="1847850" y="713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6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36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52</xdr:row>
      <xdr:rowOff>0</xdr:rowOff>
    </xdr:from>
    <xdr:ext cx="85725" cy="95250"/>
    <xdr:sp fLocksText="0">
      <xdr:nvSpPr>
        <xdr:cNvPr id="1369" name="Text Box 1"/>
        <xdr:cNvSpPr txBox="1">
          <a:spLocks noChangeArrowheads="1"/>
        </xdr:cNvSpPr>
      </xdr:nvSpPr>
      <xdr:spPr>
        <a:xfrm>
          <a:off x="1847850" y="195357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7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37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7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37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7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7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7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7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37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0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1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2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3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4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5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6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7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8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89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90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95250" cy="200025"/>
    <xdr:sp fLocksText="0">
      <xdr:nvSpPr>
        <xdr:cNvPr id="1391" name="Text Box 1"/>
        <xdr:cNvSpPr txBox="1">
          <a:spLocks noChangeArrowheads="1"/>
        </xdr:cNvSpPr>
      </xdr:nvSpPr>
      <xdr:spPr>
        <a:xfrm>
          <a:off x="1847850" y="15068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9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9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9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9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9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9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9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39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0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1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2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3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4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5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6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6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6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46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64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65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66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67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68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69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0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1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2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3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4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5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6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7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8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79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0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1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2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3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4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5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6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7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8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89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0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1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2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3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4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5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6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7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8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499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0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1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2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3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4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5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6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7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8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09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55</xdr:row>
      <xdr:rowOff>0</xdr:rowOff>
    </xdr:from>
    <xdr:ext cx="85725" cy="200025"/>
    <xdr:sp fLocksText="0">
      <xdr:nvSpPr>
        <xdr:cNvPr id="1510" name="Text Box 1"/>
        <xdr:cNvSpPr txBox="1">
          <a:spLocks noChangeArrowheads="1"/>
        </xdr:cNvSpPr>
      </xdr:nvSpPr>
      <xdr:spPr>
        <a:xfrm>
          <a:off x="1847850" y="20621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11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12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1513" name="Text Box 1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14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15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16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517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18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19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20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21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22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23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24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25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26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27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28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29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30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31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32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33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34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3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36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37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3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3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40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41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1542" name="Text Box 1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43" name="Text Box 3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26</xdr:row>
      <xdr:rowOff>0</xdr:rowOff>
    </xdr:from>
    <xdr:ext cx="85725" cy="200025"/>
    <xdr:sp fLocksText="0">
      <xdr:nvSpPr>
        <xdr:cNvPr id="1544" name="Text Box 4"/>
        <xdr:cNvSpPr txBox="1">
          <a:spLocks noChangeArrowheads="1"/>
        </xdr:cNvSpPr>
      </xdr:nvSpPr>
      <xdr:spPr>
        <a:xfrm>
          <a:off x="18478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45" name="Text Box 3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32</xdr:row>
      <xdr:rowOff>0</xdr:rowOff>
    </xdr:from>
    <xdr:ext cx="85725" cy="200025"/>
    <xdr:sp fLocksText="0">
      <xdr:nvSpPr>
        <xdr:cNvPr id="1546" name="Text Box 4"/>
        <xdr:cNvSpPr txBox="1">
          <a:spLocks noChangeArrowheads="1"/>
        </xdr:cNvSpPr>
      </xdr:nvSpPr>
      <xdr:spPr>
        <a:xfrm>
          <a:off x="1847850" y="865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4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48" name="Text Box 3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27</xdr:row>
      <xdr:rowOff>0</xdr:rowOff>
    </xdr:from>
    <xdr:ext cx="85725" cy="200025"/>
    <xdr:sp fLocksText="0">
      <xdr:nvSpPr>
        <xdr:cNvPr id="1549" name="Text Box 4"/>
        <xdr:cNvSpPr txBox="1">
          <a:spLocks noChangeArrowheads="1"/>
        </xdr:cNvSpPr>
      </xdr:nvSpPr>
      <xdr:spPr>
        <a:xfrm>
          <a:off x="1847850" y="679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5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5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52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53" name="Text Box 3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54" name="Text Box 4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5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5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5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5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5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60" name="Text Box 3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61" name="Text Box 4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6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6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6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6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6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6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6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6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7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7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72" name="Text Box 3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25</xdr:row>
      <xdr:rowOff>0</xdr:rowOff>
    </xdr:from>
    <xdr:ext cx="85725" cy="200025"/>
    <xdr:sp fLocksText="0">
      <xdr:nvSpPr>
        <xdr:cNvPr id="1573" name="Text Box 4"/>
        <xdr:cNvSpPr txBox="1">
          <a:spLocks noChangeArrowheads="1"/>
        </xdr:cNvSpPr>
      </xdr:nvSpPr>
      <xdr:spPr>
        <a:xfrm>
          <a:off x="1847850" y="6238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7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7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7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7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7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7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8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56</xdr:row>
      <xdr:rowOff>0</xdr:rowOff>
    </xdr:from>
    <xdr:ext cx="85725" cy="200025"/>
    <xdr:sp fLocksText="0">
      <xdr:nvSpPr>
        <xdr:cNvPr id="1581" name="Text Box 1"/>
        <xdr:cNvSpPr txBox="1">
          <a:spLocks noChangeArrowheads="1"/>
        </xdr:cNvSpPr>
      </xdr:nvSpPr>
      <xdr:spPr>
        <a:xfrm>
          <a:off x="1847850" y="2083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8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8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8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8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8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8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58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89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90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91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9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9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594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9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59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9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9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59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0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0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0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0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0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0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55</xdr:row>
      <xdr:rowOff>0</xdr:rowOff>
    </xdr:from>
    <xdr:ext cx="85725" cy="200025"/>
    <xdr:sp fLocksText="0">
      <xdr:nvSpPr>
        <xdr:cNvPr id="1606" name="Text Box 1"/>
        <xdr:cNvSpPr txBox="1">
          <a:spLocks noChangeArrowheads="1"/>
        </xdr:cNvSpPr>
      </xdr:nvSpPr>
      <xdr:spPr>
        <a:xfrm>
          <a:off x="1847850" y="20621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07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08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0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1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1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1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1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1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1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1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1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55</xdr:row>
      <xdr:rowOff>0</xdr:rowOff>
    </xdr:from>
    <xdr:ext cx="85725" cy="200025"/>
    <xdr:sp fLocksText="0">
      <xdr:nvSpPr>
        <xdr:cNvPr id="1618" name="Text Box 1"/>
        <xdr:cNvSpPr txBox="1">
          <a:spLocks noChangeArrowheads="1"/>
        </xdr:cNvSpPr>
      </xdr:nvSpPr>
      <xdr:spPr>
        <a:xfrm>
          <a:off x="1847850" y="20621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19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20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2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2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56</xdr:row>
      <xdr:rowOff>0</xdr:rowOff>
    </xdr:from>
    <xdr:ext cx="85725" cy="200025"/>
    <xdr:sp fLocksText="0">
      <xdr:nvSpPr>
        <xdr:cNvPr id="1623" name="Text Box 1"/>
        <xdr:cNvSpPr txBox="1">
          <a:spLocks noChangeArrowheads="1"/>
        </xdr:cNvSpPr>
      </xdr:nvSpPr>
      <xdr:spPr>
        <a:xfrm>
          <a:off x="1847850" y="2083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2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2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2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2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2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2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3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31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3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3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3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3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36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3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3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3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4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4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4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4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4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4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4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4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55</xdr:row>
      <xdr:rowOff>0</xdr:rowOff>
    </xdr:from>
    <xdr:ext cx="85725" cy="200025"/>
    <xdr:sp fLocksText="0">
      <xdr:nvSpPr>
        <xdr:cNvPr id="1648" name="Text Box 1"/>
        <xdr:cNvSpPr txBox="1">
          <a:spLocks noChangeArrowheads="1"/>
        </xdr:cNvSpPr>
      </xdr:nvSpPr>
      <xdr:spPr>
        <a:xfrm>
          <a:off x="1847850" y="20621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49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50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5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5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5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5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5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5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5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5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5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55</xdr:row>
      <xdr:rowOff>0</xdr:rowOff>
    </xdr:from>
    <xdr:ext cx="85725" cy="200025"/>
    <xdr:sp fLocksText="0">
      <xdr:nvSpPr>
        <xdr:cNvPr id="1660" name="Text Box 1"/>
        <xdr:cNvSpPr txBox="1">
          <a:spLocks noChangeArrowheads="1"/>
        </xdr:cNvSpPr>
      </xdr:nvSpPr>
      <xdr:spPr>
        <a:xfrm>
          <a:off x="1847850" y="20621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61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62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6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6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56</xdr:row>
      <xdr:rowOff>0</xdr:rowOff>
    </xdr:from>
    <xdr:ext cx="85725" cy="200025"/>
    <xdr:sp fLocksText="0">
      <xdr:nvSpPr>
        <xdr:cNvPr id="1665" name="Text Box 1"/>
        <xdr:cNvSpPr txBox="1">
          <a:spLocks noChangeArrowheads="1"/>
        </xdr:cNvSpPr>
      </xdr:nvSpPr>
      <xdr:spPr>
        <a:xfrm>
          <a:off x="1847850" y="20831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6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6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6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6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7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7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67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73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7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7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7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7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78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7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8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8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8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8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8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85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8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8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8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8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55</xdr:row>
      <xdr:rowOff>0</xdr:rowOff>
    </xdr:from>
    <xdr:ext cx="85725" cy="200025"/>
    <xdr:sp fLocksText="0">
      <xdr:nvSpPr>
        <xdr:cNvPr id="1690" name="Text Box 1"/>
        <xdr:cNvSpPr txBox="1">
          <a:spLocks noChangeArrowheads="1"/>
        </xdr:cNvSpPr>
      </xdr:nvSpPr>
      <xdr:spPr>
        <a:xfrm>
          <a:off x="1847850" y="20621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91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692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9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69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9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69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43</xdr:row>
      <xdr:rowOff>0</xdr:rowOff>
    </xdr:from>
    <xdr:ext cx="85725" cy="200025"/>
    <xdr:sp fLocksText="0">
      <xdr:nvSpPr>
        <xdr:cNvPr id="1697" name="Text Box 1"/>
        <xdr:cNvSpPr txBox="1">
          <a:spLocks noChangeArrowheads="1"/>
        </xdr:cNvSpPr>
      </xdr:nvSpPr>
      <xdr:spPr>
        <a:xfrm>
          <a:off x="1847850" y="1401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9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69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70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170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55</xdr:row>
      <xdr:rowOff>0</xdr:rowOff>
    </xdr:from>
    <xdr:ext cx="85725" cy="200025"/>
    <xdr:sp fLocksText="0">
      <xdr:nvSpPr>
        <xdr:cNvPr id="1702" name="Text Box 1"/>
        <xdr:cNvSpPr txBox="1">
          <a:spLocks noChangeArrowheads="1"/>
        </xdr:cNvSpPr>
      </xdr:nvSpPr>
      <xdr:spPr>
        <a:xfrm>
          <a:off x="1847850" y="20621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703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704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70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70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1707" name="Text Box 1"/>
        <xdr:cNvSpPr txBox="1">
          <a:spLocks noChangeArrowheads="1"/>
        </xdr:cNvSpPr>
      </xdr:nvSpPr>
      <xdr:spPr>
        <a:xfrm>
          <a:off x="1847850" y="1506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1708" name="Text Box 1"/>
        <xdr:cNvSpPr txBox="1">
          <a:spLocks noChangeArrowheads="1"/>
        </xdr:cNvSpPr>
      </xdr:nvSpPr>
      <xdr:spPr>
        <a:xfrm>
          <a:off x="1847850" y="1506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1709" name="Text Box 1"/>
        <xdr:cNvSpPr txBox="1">
          <a:spLocks noChangeArrowheads="1"/>
        </xdr:cNvSpPr>
      </xdr:nvSpPr>
      <xdr:spPr>
        <a:xfrm>
          <a:off x="1847850" y="1506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1710" name="Text Box 1"/>
        <xdr:cNvSpPr txBox="1">
          <a:spLocks noChangeArrowheads="1"/>
        </xdr:cNvSpPr>
      </xdr:nvSpPr>
      <xdr:spPr>
        <a:xfrm>
          <a:off x="1847850" y="1506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1711" name="Text Box 1"/>
        <xdr:cNvSpPr txBox="1">
          <a:spLocks noChangeArrowheads="1"/>
        </xdr:cNvSpPr>
      </xdr:nvSpPr>
      <xdr:spPr>
        <a:xfrm>
          <a:off x="1847850" y="1506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1712" name="Text Box 1"/>
        <xdr:cNvSpPr txBox="1">
          <a:spLocks noChangeArrowheads="1"/>
        </xdr:cNvSpPr>
      </xdr:nvSpPr>
      <xdr:spPr>
        <a:xfrm>
          <a:off x="1847850" y="1506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13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14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15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16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17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18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19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20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21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22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23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724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2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2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2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2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2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3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4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5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6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7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8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9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91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92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9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9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9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79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9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9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79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0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1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2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3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4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5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6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7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8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39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40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41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42</xdr:row>
      <xdr:rowOff>0</xdr:rowOff>
    </xdr:from>
    <xdr:ext cx="85725" cy="200025"/>
    <xdr:sp fLocksText="0">
      <xdr:nvSpPr>
        <xdr:cNvPr id="1842" name="Text Box 1"/>
        <xdr:cNvSpPr txBox="1">
          <a:spLocks noChangeArrowheads="1"/>
        </xdr:cNvSpPr>
      </xdr:nvSpPr>
      <xdr:spPr>
        <a:xfrm>
          <a:off x="1847850" y="13649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1843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4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4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1846" name="Text Box 1"/>
        <xdr:cNvSpPr txBox="1">
          <a:spLocks noChangeArrowheads="1"/>
        </xdr:cNvSpPr>
      </xdr:nvSpPr>
      <xdr:spPr>
        <a:xfrm>
          <a:off x="1847850" y="1506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4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4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4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85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51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52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53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5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5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56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5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5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5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6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6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6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63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64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65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6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6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868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69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70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71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72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73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74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1875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76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1877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7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187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880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81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1882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83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84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885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88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88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88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89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9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9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89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893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894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9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89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89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9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89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00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01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02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03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04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905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1906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07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08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0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1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1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1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1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1914" name="Text Box 1"/>
        <xdr:cNvSpPr txBox="1">
          <a:spLocks noChangeArrowheads="1"/>
        </xdr:cNvSpPr>
      </xdr:nvSpPr>
      <xdr:spPr>
        <a:xfrm>
          <a:off x="1847850" y="2198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1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1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1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1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1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2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2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2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2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2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25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26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2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2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2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30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31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3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3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34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3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3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37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38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1939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40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41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942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943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44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45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46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4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4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49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50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1951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52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53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954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955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1956" name="Text Box 1"/>
        <xdr:cNvSpPr txBox="1">
          <a:spLocks noChangeArrowheads="1"/>
        </xdr:cNvSpPr>
      </xdr:nvSpPr>
      <xdr:spPr>
        <a:xfrm>
          <a:off x="1847850" y="2198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57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58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5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6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6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62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63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64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6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6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67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68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6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7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7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7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7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74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75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76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7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7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79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80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1981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82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83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984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985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86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87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1988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8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199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91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1992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1993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9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199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996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1997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1998" name="Text Box 1"/>
        <xdr:cNvSpPr txBox="1">
          <a:spLocks noChangeArrowheads="1"/>
        </xdr:cNvSpPr>
      </xdr:nvSpPr>
      <xdr:spPr>
        <a:xfrm>
          <a:off x="1847850" y="2198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1999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000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0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0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0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004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005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06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07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08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09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10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1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1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1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14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15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16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17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18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19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20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21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22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023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02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02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026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027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28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29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030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3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03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33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034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035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03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03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038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039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04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04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04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04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04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04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4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4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4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4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5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5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5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5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5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5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5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05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5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5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6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7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8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09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0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1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0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1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2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3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4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5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6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7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8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129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39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49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59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69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7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7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7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7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7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17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176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17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17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44</xdr:row>
      <xdr:rowOff>0</xdr:rowOff>
    </xdr:from>
    <xdr:ext cx="85725" cy="200025"/>
    <xdr:sp fLocksText="0">
      <xdr:nvSpPr>
        <xdr:cNvPr id="2179" name="Text Box 1"/>
        <xdr:cNvSpPr txBox="1">
          <a:spLocks noChangeArrowheads="1"/>
        </xdr:cNvSpPr>
      </xdr:nvSpPr>
      <xdr:spPr>
        <a:xfrm>
          <a:off x="1847850" y="1506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18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18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182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183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184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18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18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187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188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189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19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19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19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19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19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19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196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19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19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19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0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0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02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03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04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05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0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0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45</xdr:row>
      <xdr:rowOff>0</xdr:rowOff>
    </xdr:from>
    <xdr:ext cx="85725" cy="200025"/>
    <xdr:sp fLocksText="0">
      <xdr:nvSpPr>
        <xdr:cNvPr id="2208" name="Text Box 1"/>
        <xdr:cNvSpPr txBox="1">
          <a:spLocks noChangeArrowheads="1"/>
        </xdr:cNvSpPr>
      </xdr:nvSpPr>
      <xdr:spPr>
        <a:xfrm>
          <a:off x="1847850" y="1610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209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210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1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21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13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14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215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16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17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18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1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2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21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22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23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24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25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2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2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28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29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30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3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3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33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34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3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3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3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38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239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4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4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4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4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4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45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46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2247" name="Text Box 1"/>
        <xdr:cNvSpPr txBox="1">
          <a:spLocks noChangeArrowheads="1"/>
        </xdr:cNvSpPr>
      </xdr:nvSpPr>
      <xdr:spPr>
        <a:xfrm>
          <a:off x="1847850" y="2198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48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49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50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5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5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53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54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55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56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57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58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59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60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61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62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63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64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65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66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6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6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6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70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71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272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7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7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275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276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77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78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7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8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8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8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28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284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8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28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287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288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2289" name="Text Box 1"/>
        <xdr:cNvSpPr txBox="1">
          <a:spLocks noChangeArrowheads="1"/>
        </xdr:cNvSpPr>
      </xdr:nvSpPr>
      <xdr:spPr>
        <a:xfrm>
          <a:off x="1847850" y="2198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9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9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9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9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9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9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29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29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98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299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00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01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0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03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04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05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06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07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08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0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1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1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1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1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314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1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1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317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318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19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20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2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2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2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24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25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326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2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2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329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330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60</xdr:row>
      <xdr:rowOff>0</xdr:rowOff>
    </xdr:from>
    <xdr:ext cx="85725" cy="200025"/>
    <xdr:sp fLocksText="0">
      <xdr:nvSpPr>
        <xdr:cNvPr id="2331" name="Text Box 1"/>
        <xdr:cNvSpPr txBox="1">
          <a:spLocks noChangeArrowheads="1"/>
        </xdr:cNvSpPr>
      </xdr:nvSpPr>
      <xdr:spPr>
        <a:xfrm>
          <a:off x="1847850" y="2198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32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33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34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3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3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37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338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3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40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41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4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4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44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45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46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47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48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49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50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5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52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53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54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55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356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5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5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359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360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61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62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363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64" name="Text Box 3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33</xdr:row>
      <xdr:rowOff>0</xdr:rowOff>
    </xdr:from>
    <xdr:ext cx="85725" cy="200025"/>
    <xdr:sp fLocksText="0">
      <xdr:nvSpPr>
        <xdr:cNvPr id="2365" name="Text Box 4"/>
        <xdr:cNvSpPr txBox="1">
          <a:spLocks noChangeArrowheads="1"/>
        </xdr:cNvSpPr>
      </xdr:nvSpPr>
      <xdr:spPr>
        <a:xfrm>
          <a:off x="1847850" y="888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66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367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59</xdr:row>
      <xdr:rowOff>0</xdr:rowOff>
    </xdr:from>
    <xdr:ext cx="85725" cy="200025"/>
    <xdr:sp fLocksText="0">
      <xdr:nvSpPr>
        <xdr:cNvPr id="2368" name="Text Box 1"/>
        <xdr:cNvSpPr txBox="1">
          <a:spLocks noChangeArrowheads="1"/>
        </xdr:cNvSpPr>
      </xdr:nvSpPr>
      <xdr:spPr>
        <a:xfrm>
          <a:off x="1847850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6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37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371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372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37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37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37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37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37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37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7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8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39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39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0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1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2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3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4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3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4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5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6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7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8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59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60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61" name="Text Box 3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34</xdr:row>
      <xdr:rowOff>0</xdr:rowOff>
    </xdr:from>
    <xdr:ext cx="85725" cy="200025"/>
    <xdr:sp fLocksText="0">
      <xdr:nvSpPr>
        <xdr:cNvPr id="2462" name="Text Box 4"/>
        <xdr:cNvSpPr txBox="1">
          <a:spLocks noChangeArrowheads="1"/>
        </xdr:cNvSpPr>
      </xdr:nvSpPr>
      <xdr:spPr>
        <a:xfrm>
          <a:off x="1847850" y="911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6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6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6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6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6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6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69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79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89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499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0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1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3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4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5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6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08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2509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1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1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51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1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1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1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51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1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1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1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20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21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2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2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2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25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26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27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28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2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3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3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3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3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3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535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536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37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38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39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40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54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42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543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44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545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4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547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548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49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50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5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5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5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54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55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56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57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5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5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6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61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62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6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6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6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66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67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68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69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7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7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57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73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74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7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7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7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78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79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2580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81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82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8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8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8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86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587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8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8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9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91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92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59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9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59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96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97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98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599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0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0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0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03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04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2605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06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07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08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09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1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1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1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1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1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1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1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2617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18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19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20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21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2622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23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24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2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2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2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28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29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3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3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3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33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34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3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3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3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38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39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4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4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4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4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4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4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4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2647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48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49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50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51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52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53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5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5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5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57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58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2659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6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6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62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63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2664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65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66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6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6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6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70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671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7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7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7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7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7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7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7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7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8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8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82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83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8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8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8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87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88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2689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9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69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92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693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94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95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69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9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69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699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700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2701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702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703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704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2705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2706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2707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2708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2709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2710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2711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12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13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14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15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16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17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18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19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20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21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22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2723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2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2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2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2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2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2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3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4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5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6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7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8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9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9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9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9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9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279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9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9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9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79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0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1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2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3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4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284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4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4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4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4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4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4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4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4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5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6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7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8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89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0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0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0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0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2904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0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0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2907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0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0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1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291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1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1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1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15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16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1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1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1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20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21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2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2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24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25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26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27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28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2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930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931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32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33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34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35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2936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37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2938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39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2940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4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942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2943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44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45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4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47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48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49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50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51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52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5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54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55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56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57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5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5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6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61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62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63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64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6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66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2967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68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69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7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7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7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73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74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2975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76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77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7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7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8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81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2982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8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8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8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86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87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8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8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9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91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92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93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94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299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9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299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98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2999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000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01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02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03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04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0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0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0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0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0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1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1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012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13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14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15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16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3017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18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19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2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2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2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23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24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2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2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2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28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29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3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3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3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33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34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3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3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3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3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3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4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4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042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43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44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45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46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47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48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4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50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51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52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53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054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5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5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57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58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3059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60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61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6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6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6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65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066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6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6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6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7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7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7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7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7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7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7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77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78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7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80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81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82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83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084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8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8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87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88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89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90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09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92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093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94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095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096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97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098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099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100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101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102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103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104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105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106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07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08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09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0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1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2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3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4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5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6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7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118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1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3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4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5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6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7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8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2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3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4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5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6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7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8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3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3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4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5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6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7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8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4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3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4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5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6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7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8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5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3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4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5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6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7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8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6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3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4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5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6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7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8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7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1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2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3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4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5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6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7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8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89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190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19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0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1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2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3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3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3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3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3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3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23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3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3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3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4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5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6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7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8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29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299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0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0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46</xdr:row>
      <xdr:rowOff>0</xdr:rowOff>
    </xdr:from>
    <xdr:ext cx="85725" cy="200025"/>
    <xdr:sp fLocksText="0">
      <xdr:nvSpPr>
        <xdr:cNvPr id="3302" name="Text Box 1"/>
        <xdr:cNvSpPr txBox="1">
          <a:spLocks noChangeArrowheads="1"/>
        </xdr:cNvSpPr>
      </xdr:nvSpPr>
      <xdr:spPr>
        <a:xfrm>
          <a:off x="1847850" y="1646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0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0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05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06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07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08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09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10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11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12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13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14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15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16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17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18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19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20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21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22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23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2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325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326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27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28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29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30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47</xdr:row>
      <xdr:rowOff>0</xdr:rowOff>
    </xdr:from>
    <xdr:ext cx="85725" cy="200025"/>
    <xdr:sp fLocksText="0">
      <xdr:nvSpPr>
        <xdr:cNvPr id="3331" name="Text Box 1"/>
        <xdr:cNvSpPr txBox="1">
          <a:spLocks noChangeArrowheads="1"/>
        </xdr:cNvSpPr>
      </xdr:nvSpPr>
      <xdr:spPr>
        <a:xfrm>
          <a:off x="1847850" y="17297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32" name="Text Box 3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30</xdr:row>
      <xdr:rowOff>0</xdr:rowOff>
    </xdr:from>
    <xdr:ext cx="85725" cy="200025"/>
    <xdr:sp fLocksText="0">
      <xdr:nvSpPr>
        <xdr:cNvPr id="3333" name="Text Box 4"/>
        <xdr:cNvSpPr txBox="1">
          <a:spLocks noChangeArrowheads="1"/>
        </xdr:cNvSpPr>
      </xdr:nvSpPr>
      <xdr:spPr>
        <a:xfrm>
          <a:off x="1847850" y="8210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34" name="Text Box 3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38</xdr:row>
      <xdr:rowOff>0</xdr:rowOff>
    </xdr:from>
    <xdr:ext cx="85725" cy="200025"/>
    <xdr:sp fLocksText="0">
      <xdr:nvSpPr>
        <xdr:cNvPr id="3335" name="Text Box 4"/>
        <xdr:cNvSpPr txBox="1">
          <a:spLocks noChangeArrowheads="1"/>
        </xdr:cNvSpPr>
      </xdr:nvSpPr>
      <xdr:spPr>
        <a:xfrm>
          <a:off x="1847850" y="1042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3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337" name="Text Box 3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31</xdr:row>
      <xdr:rowOff>0</xdr:rowOff>
    </xdr:from>
    <xdr:ext cx="85725" cy="200025"/>
    <xdr:sp fLocksText="0">
      <xdr:nvSpPr>
        <xdr:cNvPr id="3338" name="Text Box 4"/>
        <xdr:cNvSpPr txBox="1">
          <a:spLocks noChangeArrowheads="1"/>
        </xdr:cNvSpPr>
      </xdr:nvSpPr>
      <xdr:spPr>
        <a:xfrm>
          <a:off x="1847850" y="8429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39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40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4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42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43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44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45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46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47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4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49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50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51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52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5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5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5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56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57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58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59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6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61" name="Text Box 3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29</xdr:row>
      <xdr:rowOff>0</xdr:rowOff>
    </xdr:from>
    <xdr:ext cx="85725" cy="200025"/>
    <xdr:sp fLocksText="0">
      <xdr:nvSpPr>
        <xdr:cNvPr id="3362" name="Text Box 4"/>
        <xdr:cNvSpPr txBox="1">
          <a:spLocks noChangeArrowheads="1"/>
        </xdr:cNvSpPr>
      </xdr:nvSpPr>
      <xdr:spPr>
        <a:xfrm>
          <a:off x="18478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63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64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6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6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6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68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69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3370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71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72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7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7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7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76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377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7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79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80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81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82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8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84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85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86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87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88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89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39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9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39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93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394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395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96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397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398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399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0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0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0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0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0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0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0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407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08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09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10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11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3412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13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14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1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1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1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18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19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2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21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22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23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24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2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26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27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28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29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3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3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3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3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3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3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3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437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38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39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40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41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42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43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4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4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4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47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48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449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5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5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52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53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62</xdr:row>
      <xdr:rowOff>0</xdr:rowOff>
    </xdr:from>
    <xdr:ext cx="85725" cy="200025"/>
    <xdr:sp fLocksText="0">
      <xdr:nvSpPr>
        <xdr:cNvPr id="3454" name="Text Box 1"/>
        <xdr:cNvSpPr txBox="1">
          <a:spLocks noChangeArrowheads="1"/>
        </xdr:cNvSpPr>
      </xdr:nvSpPr>
      <xdr:spPr>
        <a:xfrm>
          <a:off x="1847850" y="2243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55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56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5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5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5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60" name="Text Box 3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39</xdr:row>
      <xdr:rowOff>0</xdr:rowOff>
    </xdr:from>
    <xdr:ext cx="85725" cy="200025"/>
    <xdr:sp fLocksText="0">
      <xdr:nvSpPr>
        <xdr:cNvPr id="3461" name="Text Box 4"/>
        <xdr:cNvSpPr txBox="1">
          <a:spLocks noChangeArrowheads="1"/>
        </xdr:cNvSpPr>
      </xdr:nvSpPr>
      <xdr:spPr>
        <a:xfrm>
          <a:off x="18478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6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63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64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65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66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6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68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69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70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71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72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73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7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75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76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77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78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479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80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81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82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83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84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85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48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87" name="Text Box 3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35</xdr:row>
      <xdr:rowOff>0</xdr:rowOff>
    </xdr:from>
    <xdr:ext cx="85725" cy="200025"/>
    <xdr:sp fLocksText="0">
      <xdr:nvSpPr>
        <xdr:cNvPr id="3488" name="Text Box 4"/>
        <xdr:cNvSpPr txBox="1">
          <a:spLocks noChangeArrowheads="1"/>
        </xdr:cNvSpPr>
      </xdr:nvSpPr>
      <xdr:spPr>
        <a:xfrm>
          <a:off x="1847850" y="934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89" name="Text Box 3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40</xdr:row>
      <xdr:rowOff>0</xdr:rowOff>
    </xdr:from>
    <xdr:ext cx="85725" cy="200025"/>
    <xdr:sp fLocksText="0">
      <xdr:nvSpPr>
        <xdr:cNvPr id="3490" name="Text Box 4"/>
        <xdr:cNvSpPr txBox="1">
          <a:spLocks noChangeArrowheads="1"/>
        </xdr:cNvSpPr>
      </xdr:nvSpPr>
      <xdr:spPr>
        <a:xfrm>
          <a:off x="1847850" y="1223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61</xdr:row>
      <xdr:rowOff>0</xdr:rowOff>
    </xdr:from>
    <xdr:ext cx="85725" cy="200025"/>
    <xdr:sp fLocksText="0">
      <xdr:nvSpPr>
        <xdr:cNvPr id="3491" name="Text Box 1"/>
        <xdr:cNvSpPr txBox="1">
          <a:spLocks noChangeArrowheads="1"/>
        </xdr:cNvSpPr>
      </xdr:nvSpPr>
      <xdr:spPr>
        <a:xfrm>
          <a:off x="1847850" y="2218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92" name="Text Box 3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37</xdr:row>
      <xdr:rowOff>0</xdr:rowOff>
    </xdr:from>
    <xdr:ext cx="85725" cy="200025"/>
    <xdr:sp fLocksText="0">
      <xdr:nvSpPr>
        <xdr:cNvPr id="3493" name="Text Box 4"/>
        <xdr:cNvSpPr txBox="1">
          <a:spLocks noChangeArrowheads="1"/>
        </xdr:cNvSpPr>
      </xdr:nvSpPr>
      <xdr:spPr>
        <a:xfrm>
          <a:off x="1847850" y="9877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94" name="Text Box 3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41</xdr:row>
      <xdr:rowOff>0</xdr:rowOff>
    </xdr:from>
    <xdr:ext cx="85725" cy="200025"/>
    <xdr:sp fLocksText="0">
      <xdr:nvSpPr>
        <xdr:cNvPr id="3495" name="Text Box 4"/>
        <xdr:cNvSpPr txBox="1">
          <a:spLocks noChangeArrowheads="1"/>
        </xdr:cNvSpPr>
      </xdr:nvSpPr>
      <xdr:spPr>
        <a:xfrm>
          <a:off x="1847850" y="1276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496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497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498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499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500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50</xdr:row>
      <xdr:rowOff>0</xdr:rowOff>
    </xdr:from>
    <xdr:ext cx="85725" cy="200025"/>
    <xdr:sp fLocksText="0">
      <xdr:nvSpPr>
        <xdr:cNvPr id="3501" name="Text Box 1"/>
        <xdr:cNvSpPr txBox="1">
          <a:spLocks noChangeArrowheads="1"/>
        </xdr:cNvSpPr>
      </xdr:nvSpPr>
      <xdr:spPr>
        <a:xfrm>
          <a:off x="1847850" y="1824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02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03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04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05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06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07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08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09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10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11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12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51</xdr:row>
      <xdr:rowOff>0</xdr:rowOff>
    </xdr:from>
    <xdr:ext cx="85725" cy="200025"/>
    <xdr:sp fLocksText="0">
      <xdr:nvSpPr>
        <xdr:cNvPr id="3513" name="Text Box 1"/>
        <xdr:cNvSpPr txBox="1">
          <a:spLocks noChangeArrowheads="1"/>
        </xdr:cNvSpPr>
      </xdr:nvSpPr>
      <xdr:spPr>
        <a:xfrm>
          <a:off x="1847850" y="1888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1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1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1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1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1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1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2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3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4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5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6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6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7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8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79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80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81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82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83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84" name="Text Box 3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36</xdr:row>
      <xdr:rowOff>0</xdr:rowOff>
    </xdr:from>
    <xdr:ext cx="85725" cy="200025"/>
    <xdr:sp fLocksText="0">
      <xdr:nvSpPr>
        <xdr:cNvPr id="3585" name="Text Box 4"/>
        <xdr:cNvSpPr txBox="1">
          <a:spLocks noChangeArrowheads="1"/>
        </xdr:cNvSpPr>
      </xdr:nvSpPr>
      <xdr:spPr>
        <a:xfrm>
          <a:off x="1847850" y="958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8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8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8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8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59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0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1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2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3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4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5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6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7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8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29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30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48</xdr:row>
      <xdr:rowOff>0</xdr:rowOff>
    </xdr:from>
    <xdr:ext cx="85725" cy="200025"/>
    <xdr:sp fLocksText="0">
      <xdr:nvSpPr>
        <xdr:cNvPr id="3631" name="Text Box 1"/>
        <xdr:cNvSpPr txBox="1">
          <a:spLocks noChangeArrowheads="1"/>
        </xdr:cNvSpPr>
      </xdr:nvSpPr>
      <xdr:spPr>
        <a:xfrm>
          <a:off x="1847850" y="17526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3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3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3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3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3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3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3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3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4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5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6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7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4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5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6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7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8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89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90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91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92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1847850</xdr:colOff>
      <xdr:row>49</xdr:row>
      <xdr:rowOff>0</xdr:rowOff>
    </xdr:from>
    <xdr:ext cx="85725" cy="200025"/>
    <xdr:sp fLocksText="0">
      <xdr:nvSpPr>
        <xdr:cNvPr id="3693" name="Text Box 1"/>
        <xdr:cNvSpPr txBox="1">
          <a:spLocks noChangeArrowheads="1"/>
        </xdr:cNvSpPr>
      </xdr:nvSpPr>
      <xdr:spPr>
        <a:xfrm>
          <a:off x="1847850" y="1775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zoomScalePageLayoutView="0" workbookViewId="0" topLeftCell="C2">
      <selection activeCell="J7" sqref="J7:M7"/>
    </sheetView>
  </sheetViews>
  <sheetFormatPr defaultColWidth="9.00390625" defaultRowHeight="12.75"/>
  <cols>
    <col min="1" max="1" width="43.25390625" style="1" customWidth="1"/>
    <col min="2" max="2" width="11.125" style="1" customWidth="1"/>
    <col min="3" max="3" width="14.375" style="1" customWidth="1"/>
    <col min="4" max="4" width="15.125" style="1" customWidth="1"/>
    <col min="5" max="5" width="12.375" style="1" customWidth="1"/>
    <col min="6" max="6" width="12.125" style="1" customWidth="1"/>
    <col min="7" max="7" width="11.75390625" style="1" customWidth="1"/>
    <col min="8" max="8" width="9.875" style="1" customWidth="1"/>
    <col min="9" max="10" width="9.75390625" style="1" customWidth="1"/>
    <col min="11" max="11" width="10.00390625" style="1" customWidth="1"/>
    <col min="12" max="12" width="9.75390625" style="1" customWidth="1"/>
    <col min="13" max="16384" width="9.125" style="1" customWidth="1"/>
  </cols>
  <sheetData>
    <row r="1" spans="1:12" ht="12.75" hidden="1">
      <c r="A1" s="4"/>
      <c r="J1" s="5"/>
      <c r="K1" s="5"/>
      <c r="L1" s="5"/>
    </row>
    <row r="2" spans="1:12" ht="12.75">
      <c r="A2" s="4"/>
      <c r="J2" s="5"/>
      <c r="K2" s="5"/>
      <c r="L2" s="5"/>
    </row>
    <row r="3" spans="1:12" ht="12.75">
      <c r="A3" s="4"/>
      <c r="J3" s="5"/>
      <c r="K3" s="5"/>
      <c r="L3" s="5"/>
    </row>
    <row r="4" spans="1:13" ht="18.75">
      <c r="A4" s="124"/>
      <c r="B4" s="124"/>
      <c r="C4" s="124"/>
      <c r="D4" s="124"/>
      <c r="E4" s="124"/>
      <c r="H4" s="22"/>
      <c r="I4" s="22"/>
      <c r="J4" s="116" t="s">
        <v>26</v>
      </c>
      <c r="K4" s="116"/>
      <c r="L4" s="116"/>
      <c r="M4" s="117"/>
    </row>
    <row r="5" spans="1:13" ht="18.75">
      <c r="A5" s="124"/>
      <c r="B5" s="124"/>
      <c r="C5" s="124"/>
      <c r="D5" s="124"/>
      <c r="E5" s="124"/>
      <c r="H5" s="23"/>
      <c r="I5" s="24"/>
      <c r="J5" s="118" t="s">
        <v>27</v>
      </c>
      <c r="K5" s="118"/>
      <c r="L5" s="118"/>
      <c r="M5" s="117"/>
    </row>
    <row r="6" spans="1:13" ht="18.75">
      <c r="A6" s="21"/>
      <c r="B6" s="20"/>
      <c r="C6" s="20"/>
      <c r="D6" s="20"/>
      <c r="E6" s="20"/>
      <c r="H6" s="23"/>
      <c r="I6" s="24"/>
      <c r="J6" s="118" t="s">
        <v>28</v>
      </c>
      <c r="K6" s="118"/>
      <c r="L6" s="118"/>
      <c r="M6" s="117"/>
    </row>
    <row r="7" spans="1:13" ht="17.25" customHeight="1">
      <c r="A7" s="124"/>
      <c r="B7" s="124"/>
      <c r="C7" s="124"/>
      <c r="D7" s="124"/>
      <c r="E7" s="124"/>
      <c r="H7" s="23"/>
      <c r="I7" s="36"/>
      <c r="J7" s="150" t="s">
        <v>84</v>
      </c>
      <c r="K7" s="151"/>
      <c r="L7" s="151"/>
      <c r="M7" s="126"/>
    </row>
    <row r="8" spans="1:12" ht="16.5" customHeight="1">
      <c r="A8" s="15"/>
      <c r="B8" s="12"/>
      <c r="C8" s="12"/>
      <c r="D8" s="12"/>
      <c r="E8" s="12"/>
      <c r="F8" s="12"/>
      <c r="G8" s="12"/>
      <c r="H8" s="125"/>
      <c r="I8" s="125"/>
      <c r="J8" s="125"/>
      <c r="K8" s="125"/>
      <c r="L8" s="125"/>
    </row>
    <row r="9" spans="1:12" ht="18" customHeight="1">
      <c r="A9" s="15"/>
      <c r="B9" s="12"/>
      <c r="C9" s="12"/>
      <c r="D9" s="12"/>
      <c r="E9" s="12"/>
      <c r="F9" s="12"/>
      <c r="G9" s="12"/>
      <c r="H9" s="12"/>
      <c r="I9" s="22"/>
      <c r="J9" s="148" t="s">
        <v>32</v>
      </c>
      <c r="K9" s="149"/>
      <c r="L9" s="149"/>
    </row>
    <row r="10" spans="1:12" ht="16.5" customHeight="1">
      <c r="A10" s="15"/>
      <c r="B10" s="12"/>
      <c r="C10" s="12"/>
      <c r="D10" s="12"/>
      <c r="E10" s="12"/>
      <c r="F10" s="12"/>
      <c r="G10" s="12"/>
      <c r="H10" s="12"/>
      <c r="I10" s="25"/>
      <c r="J10" s="150" t="s">
        <v>33</v>
      </c>
      <c r="K10" s="151"/>
      <c r="L10" s="151"/>
    </row>
    <row r="11" spans="1:12" ht="12.75" customHeight="1">
      <c r="A11" s="15"/>
      <c r="B11" s="12"/>
      <c r="C11" s="12"/>
      <c r="D11" s="12"/>
      <c r="E11" s="12"/>
      <c r="F11" s="12"/>
      <c r="G11" s="12"/>
      <c r="H11" s="12"/>
      <c r="I11" s="12"/>
      <c r="J11" s="152"/>
      <c r="K11" s="152"/>
      <c r="L11" s="16"/>
    </row>
    <row r="12" spans="1:13" ht="19.5" customHeight="1">
      <c r="A12" s="122" t="s">
        <v>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4"/>
      <c r="L12" s="14"/>
      <c r="M12" s="14"/>
    </row>
    <row r="13" spans="1:13" ht="18.75">
      <c r="A13" s="122" t="s">
        <v>13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4"/>
      <c r="L13" s="14"/>
      <c r="M13" s="14"/>
    </row>
    <row r="14" spans="1:13" s="2" customFormat="1" ht="20.25" customHeight="1">
      <c r="A14" s="121" t="s">
        <v>50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7"/>
      <c r="L14" s="17"/>
      <c r="M14" s="17"/>
    </row>
    <row r="15" spans="1:13" ht="13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4"/>
      <c r="L15" s="14"/>
      <c r="M15" s="14"/>
    </row>
    <row r="16" spans="1:13" ht="23.25" customHeight="1">
      <c r="A16" s="144" t="s">
        <v>5</v>
      </c>
      <c r="B16" s="144" t="s">
        <v>8</v>
      </c>
      <c r="C16" s="144" t="s">
        <v>7</v>
      </c>
      <c r="D16" s="144" t="s">
        <v>4</v>
      </c>
      <c r="E16" s="120" t="s">
        <v>3</v>
      </c>
      <c r="F16" s="162"/>
      <c r="G16" s="155" t="s">
        <v>51</v>
      </c>
      <c r="H16" s="156"/>
      <c r="I16" s="156"/>
      <c r="J16" s="156"/>
      <c r="K16" s="156"/>
      <c r="L16" s="157"/>
      <c r="M16" s="158"/>
    </row>
    <row r="17" spans="1:16" ht="17.25" customHeight="1">
      <c r="A17" s="146"/>
      <c r="B17" s="146"/>
      <c r="C17" s="146"/>
      <c r="D17" s="146"/>
      <c r="E17" s="144" t="s">
        <v>6</v>
      </c>
      <c r="F17" s="144" t="s">
        <v>11</v>
      </c>
      <c r="G17" s="144" t="s">
        <v>0</v>
      </c>
      <c r="H17" s="127" t="s">
        <v>12</v>
      </c>
      <c r="I17" s="128"/>
      <c r="J17" s="128"/>
      <c r="K17" s="128"/>
      <c r="L17" s="128"/>
      <c r="M17" s="129"/>
      <c r="N17" s="6"/>
      <c r="O17" s="6"/>
      <c r="P17" s="6"/>
    </row>
    <row r="18" spans="1:16" ht="43.5" customHeight="1">
      <c r="A18" s="159"/>
      <c r="B18" s="159"/>
      <c r="C18" s="159"/>
      <c r="D18" s="159"/>
      <c r="E18" s="159"/>
      <c r="F18" s="159"/>
      <c r="G18" s="159"/>
      <c r="H18" s="18" t="s">
        <v>16</v>
      </c>
      <c r="I18" s="18" t="s">
        <v>17</v>
      </c>
      <c r="J18" s="18" t="s">
        <v>18</v>
      </c>
      <c r="K18" s="18" t="s">
        <v>19</v>
      </c>
      <c r="L18" s="18" t="s">
        <v>20</v>
      </c>
      <c r="M18" s="18" t="s">
        <v>35</v>
      </c>
      <c r="N18" s="6"/>
      <c r="O18" s="7"/>
      <c r="P18" s="6"/>
    </row>
    <row r="19" spans="1:16" s="9" customFormat="1" ht="12" customHeight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8"/>
      <c r="O19" s="7"/>
      <c r="P19" s="8"/>
    </row>
    <row r="20" spans="1:13" ht="18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38"/>
      <c r="M20" s="139"/>
    </row>
    <row r="21" spans="1:15" ht="31.5" customHeight="1">
      <c r="A21" s="40" t="s">
        <v>52</v>
      </c>
      <c r="B21" s="18" t="s">
        <v>40</v>
      </c>
      <c r="C21" s="18" t="s">
        <v>21</v>
      </c>
      <c r="D21" s="18" t="s">
        <v>1</v>
      </c>
      <c r="E21" s="41">
        <v>67080.2</v>
      </c>
      <c r="F21" s="41">
        <v>67080.2</v>
      </c>
      <c r="G21" s="41">
        <f>H21+I21+J21+K21+L21+M21</f>
        <v>1000</v>
      </c>
      <c r="H21" s="41"/>
      <c r="I21" s="41"/>
      <c r="J21" s="41"/>
      <c r="K21" s="42"/>
      <c r="L21" s="42">
        <v>1000</v>
      </c>
      <c r="M21" s="42"/>
      <c r="O21" s="13"/>
    </row>
    <row r="22" spans="1:15" ht="40.5" customHeight="1">
      <c r="A22" s="40" t="s">
        <v>53</v>
      </c>
      <c r="B22" s="18" t="s">
        <v>36</v>
      </c>
      <c r="C22" s="18" t="s">
        <v>10</v>
      </c>
      <c r="D22" s="18" t="s">
        <v>1</v>
      </c>
      <c r="E22" s="41">
        <v>302109.2</v>
      </c>
      <c r="F22" s="41">
        <v>302109.2</v>
      </c>
      <c r="G22" s="41">
        <f>H22+I22+J22+K22+M22</f>
        <v>339557.9</v>
      </c>
      <c r="H22" s="41">
        <f>H23+H24+H25+H26+H27</f>
        <v>41913.8</v>
      </c>
      <c r="I22" s="41">
        <f>I23+I24+I25+I26+I27</f>
        <v>110928.4</v>
      </c>
      <c r="J22" s="41">
        <f>J23+J24+J25+J26+J27</f>
        <v>186515.69999999998</v>
      </c>
      <c r="K22" s="41">
        <f>K23+K24+K25+K26+K27</f>
        <v>200</v>
      </c>
      <c r="L22" s="42"/>
      <c r="M22" s="42"/>
      <c r="O22" s="13"/>
    </row>
    <row r="23" spans="1:15" ht="27" customHeight="1">
      <c r="A23" s="43" t="s">
        <v>54</v>
      </c>
      <c r="B23" s="44" t="s">
        <v>16</v>
      </c>
      <c r="C23" s="44"/>
      <c r="D23" s="44"/>
      <c r="E23" s="45"/>
      <c r="F23" s="45"/>
      <c r="G23" s="45">
        <f aca="true" t="shared" si="0" ref="G23:G28">H23+I23+J23+K23+M23</f>
        <v>730</v>
      </c>
      <c r="H23" s="45">
        <v>730</v>
      </c>
      <c r="I23" s="45"/>
      <c r="J23" s="45"/>
      <c r="K23" s="46"/>
      <c r="L23" s="46"/>
      <c r="M23" s="46"/>
      <c r="O23" s="13"/>
    </row>
    <row r="24" spans="1:15" ht="21.75" customHeight="1">
      <c r="A24" s="47" t="s">
        <v>55</v>
      </c>
      <c r="B24" s="48" t="s">
        <v>36</v>
      </c>
      <c r="C24" s="48"/>
      <c r="D24" s="48"/>
      <c r="E24" s="49"/>
      <c r="F24" s="49"/>
      <c r="G24" s="49">
        <f t="shared" si="0"/>
        <v>331979.9</v>
      </c>
      <c r="H24" s="49">
        <v>41183.8</v>
      </c>
      <c r="I24" s="49">
        <f>3437.3+97500+8127.5+590.9</f>
        <v>109655.7</v>
      </c>
      <c r="J24" s="49">
        <f>4567.8+384.7+154977.8+21010.1</f>
        <v>180940.4</v>
      </c>
      <c r="K24" s="49">
        <v>200</v>
      </c>
      <c r="L24" s="50"/>
      <c r="M24" s="50"/>
      <c r="O24" s="13"/>
    </row>
    <row r="25" spans="1:15" ht="21.75" customHeight="1">
      <c r="A25" s="47" t="s">
        <v>56</v>
      </c>
      <c r="B25" s="48" t="s">
        <v>37</v>
      </c>
      <c r="C25" s="48"/>
      <c r="D25" s="48"/>
      <c r="E25" s="49"/>
      <c r="F25" s="49"/>
      <c r="G25" s="49">
        <f t="shared" si="0"/>
        <v>724</v>
      </c>
      <c r="H25" s="49"/>
      <c r="I25" s="49">
        <f>213</f>
        <v>213</v>
      </c>
      <c r="J25" s="49">
        <v>511</v>
      </c>
      <c r="K25" s="49"/>
      <c r="L25" s="50"/>
      <c r="M25" s="50"/>
      <c r="O25" s="13"/>
    </row>
    <row r="26" spans="1:15" ht="21.75" customHeight="1">
      <c r="A26" s="47" t="s">
        <v>57</v>
      </c>
      <c r="B26" s="48" t="s">
        <v>37</v>
      </c>
      <c r="C26" s="48"/>
      <c r="D26" s="48"/>
      <c r="E26" s="49"/>
      <c r="F26" s="49"/>
      <c r="G26" s="49">
        <f t="shared" si="0"/>
        <v>274</v>
      </c>
      <c r="H26" s="49"/>
      <c r="I26" s="49">
        <v>84.7</v>
      </c>
      <c r="J26" s="49">
        <v>189.3</v>
      </c>
      <c r="K26" s="49"/>
      <c r="L26" s="50"/>
      <c r="M26" s="50"/>
      <c r="O26" s="13"/>
    </row>
    <row r="27" spans="1:15" ht="21.75" customHeight="1">
      <c r="A27" s="51" t="s">
        <v>58</v>
      </c>
      <c r="B27" s="48" t="s">
        <v>37</v>
      </c>
      <c r="C27" s="52"/>
      <c r="D27" s="52"/>
      <c r="E27" s="53"/>
      <c r="F27" s="53"/>
      <c r="G27" s="54">
        <f t="shared" si="0"/>
        <v>5850</v>
      </c>
      <c r="H27" s="53"/>
      <c r="I27" s="49">
        <v>975</v>
      </c>
      <c r="J27" s="53">
        <v>4875</v>
      </c>
      <c r="K27" s="53"/>
      <c r="L27" s="55"/>
      <c r="M27" s="55"/>
      <c r="O27" s="13"/>
    </row>
    <row r="28" spans="1:15" ht="27" customHeight="1">
      <c r="A28" s="40" t="s">
        <v>59</v>
      </c>
      <c r="B28" s="18" t="s">
        <v>17</v>
      </c>
      <c r="C28" s="18"/>
      <c r="D28" s="18" t="s">
        <v>1</v>
      </c>
      <c r="E28" s="42"/>
      <c r="F28" s="41"/>
      <c r="G28" s="41">
        <f t="shared" si="0"/>
        <v>1510</v>
      </c>
      <c r="H28" s="41"/>
      <c r="I28" s="41">
        <f>4480-2970</f>
        <v>1510</v>
      </c>
      <c r="J28" s="41"/>
      <c r="K28" s="41"/>
      <c r="L28" s="41"/>
      <c r="M28" s="41"/>
      <c r="O28" s="13"/>
    </row>
    <row r="29" spans="1:15" ht="67.5" customHeight="1">
      <c r="A29" s="56" t="s">
        <v>60</v>
      </c>
      <c r="B29" s="38" t="s">
        <v>39</v>
      </c>
      <c r="C29" s="38"/>
      <c r="D29" s="38" t="s">
        <v>1</v>
      </c>
      <c r="E29" s="57" t="s">
        <v>43</v>
      </c>
      <c r="F29" s="58"/>
      <c r="G29" s="58">
        <f aca="true" t="shared" si="1" ref="G29:G35">I29+J29+K29+L29+M29</f>
        <v>112567.3</v>
      </c>
      <c r="H29" s="58"/>
      <c r="I29" s="58">
        <f>I30+I31</f>
        <v>1013.9</v>
      </c>
      <c r="J29" s="58">
        <f>J30+J31</f>
        <v>3500</v>
      </c>
      <c r="K29" s="58">
        <f>K32+K33+K34+K35</f>
        <v>23707.4</v>
      </c>
      <c r="L29" s="58">
        <f>L32+L33+L34+L35</f>
        <v>47410.3</v>
      </c>
      <c r="M29" s="58">
        <f>M32+M33+M34+M35</f>
        <v>36935.7</v>
      </c>
      <c r="O29" s="13"/>
    </row>
    <row r="30" spans="1:15" s="14" customFormat="1" ht="17.25" customHeight="1">
      <c r="A30" s="43" t="s">
        <v>61</v>
      </c>
      <c r="B30" s="44" t="s">
        <v>17</v>
      </c>
      <c r="C30" s="44"/>
      <c r="D30" s="44"/>
      <c r="E30" s="46"/>
      <c r="F30" s="45"/>
      <c r="G30" s="45">
        <f t="shared" si="1"/>
        <v>13.9</v>
      </c>
      <c r="H30" s="45"/>
      <c r="I30" s="45">
        <v>13.9</v>
      </c>
      <c r="J30" s="45"/>
      <c r="K30" s="45"/>
      <c r="L30" s="45"/>
      <c r="M30" s="45"/>
      <c r="O30" s="28"/>
    </row>
    <row r="31" spans="1:15" s="14" customFormat="1" ht="17.25" customHeight="1">
      <c r="A31" s="47" t="s">
        <v>62</v>
      </c>
      <c r="B31" s="48" t="s">
        <v>37</v>
      </c>
      <c r="C31" s="48"/>
      <c r="D31" s="48"/>
      <c r="E31" s="50"/>
      <c r="F31" s="49"/>
      <c r="G31" s="49">
        <f t="shared" si="1"/>
        <v>4500</v>
      </c>
      <c r="H31" s="49"/>
      <c r="I31" s="49">
        <v>1000</v>
      </c>
      <c r="J31" s="49">
        <v>3500</v>
      </c>
      <c r="K31" s="49"/>
      <c r="L31" s="49"/>
      <c r="M31" s="49"/>
      <c r="O31" s="28"/>
    </row>
    <row r="32" spans="1:15" ht="18" customHeight="1">
      <c r="A32" s="59" t="s">
        <v>63</v>
      </c>
      <c r="B32" s="60" t="s">
        <v>44</v>
      </c>
      <c r="C32" s="61"/>
      <c r="D32" s="61"/>
      <c r="E32" s="62"/>
      <c r="F32" s="54"/>
      <c r="G32" s="49">
        <f t="shared" si="1"/>
        <v>105130.20000000001</v>
      </c>
      <c r="H32" s="54"/>
      <c r="I32" s="54"/>
      <c r="J32" s="54"/>
      <c r="K32" s="54">
        <v>22853.7</v>
      </c>
      <c r="L32" s="54">
        <v>46242.9</v>
      </c>
      <c r="M32" s="54">
        <v>36033.6</v>
      </c>
      <c r="O32" s="13"/>
    </row>
    <row r="33" spans="1:15" ht="18" customHeight="1">
      <c r="A33" s="51" t="s">
        <v>64</v>
      </c>
      <c r="B33" s="52" t="s">
        <v>45</v>
      </c>
      <c r="C33" s="26"/>
      <c r="D33" s="26"/>
      <c r="E33" s="130"/>
      <c r="F33" s="53"/>
      <c r="G33" s="49">
        <f>I33+J33+K33+L33+M33</f>
        <v>270</v>
      </c>
      <c r="H33" s="53"/>
      <c r="I33" s="53"/>
      <c r="J33" s="53"/>
      <c r="K33" s="53">
        <v>270</v>
      </c>
      <c r="L33" s="53"/>
      <c r="M33" s="53"/>
      <c r="O33" s="13"/>
    </row>
    <row r="34" spans="1:15" ht="18" customHeight="1">
      <c r="A34" s="47" t="s">
        <v>65</v>
      </c>
      <c r="B34" s="60" t="s">
        <v>44</v>
      </c>
      <c r="C34" s="61"/>
      <c r="D34" s="61"/>
      <c r="E34" s="62"/>
      <c r="F34" s="54"/>
      <c r="G34" s="49">
        <f t="shared" si="1"/>
        <v>2549.1</v>
      </c>
      <c r="H34" s="54"/>
      <c r="I34" s="54"/>
      <c r="J34" s="54"/>
      <c r="K34" s="54">
        <v>560.8</v>
      </c>
      <c r="L34" s="54">
        <v>1121.6</v>
      </c>
      <c r="M34" s="54">
        <v>866.7</v>
      </c>
      <c r="O34" s="13"/>
    </row>
    <row r="35" spans="1:15" ht="18" customHeight="1">
      <c r="A35" s="47" t="s">
        <v>66</v>
      </c>
      <c r="B35" s="60" t="s">
        <v>44</v>
      </c>
      <c r="C35" s="61"/>
      <c r="D35" s="61"/>
      <c r="E35" s="62"/>
      <c r="F35" s="54"/>
      <c r="G35" s="49">
        <f t="shared" si="1"/>
        <v>104.1</v>
      </c>
      <c r="H35" s="54"/>
      <c r="I35" s="54"/>
      <c r="J35" s="54"/>
      <c r="K35" s="54">
        <v>22.9</v>
      </c>
      <c r="L35" s="54">
        <v>45.8</v>
      </c>
      <c r="M35" s="54">
        <v>35.4</v>
      </c>
      <c r="O35" s="13"/>
    </row>
    <row r="36" spans="1:14" s="2" customFormat="1" ht="18.75" customHeight="1">
      <c r="A36" s="63" t="s">
        <v>22</v>
      </c>
      <c r="B36" s="29"/>
      <c r="C36" s="29"/>
      <c r="D36" s="30"/>
      <c r="E36" s="31"/>
      <c r="F36" s="64"/>
      <c r="G36" s="64">
        <f aca="true" t="shared" si="2" ref="G36:M36">G21+G22+G28+G29</f>
        <v>454635.2</v>
      </c>
      <c r="H36" s="64">
        <f t="shared" si="2"/>
        <v>41913.8</v>
      </c>
      <c r="I36" s="64">
        <f t="shared" si="2"/>
        <v>113452.29999999999</v>
      </c>
      <c r="J36" s="64">
        <f t="shared" si="2"/>
        <v>190015.69999999998</v>
      </c>
      <c r="K36" s="64">
        <f>K21+K22+K28+K29</f>
        <v>23907.4</v>
      </c>
      <c r="L36" s="64">
        <f t="shared" si="2"/>
        <v>48410.3</v>
      </c>
      <c r="M36" s="64">
        <f t="shared" si="2"/>
        <v>36935.7</v>
      </c>
      <c r="N36" s="11"/>
    </row>
    <row r="37" spans="1:13" ht="23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8"/>
      <c r="M37" s="139"/>
    </row>
    <row r="38" spans="1:15" ht="42.75" customHeight="1">
      <c r="A38" s="40" t="s">
        <v>67</v>
      </c>
      <c r="B38" s="18" t="s">
        <v>41</v>
      </c>
      <c r="C38" s="18"/>
      <c r="D38" s="18" t="s">
        <v>1</v>
      </c>
      <c r="E38" s="42"/>
      <c r="F38" s="42"/>
      <c r="G38" s="41">
        <f>M38+K38+J38+I38+H38+L38</f>
        <v>4276</v>
      </c>
      <c r="H38" s="65">
        <v>1976</v>
      </c>
      <c r="I38" s="66"/>
      <c r="J38" s="66"/>
      <c r="K38" s="66"/>
      <c r="L38" s="66">
        <v>1150</v>
      </c>
      <c r="M38" s="66">
        <v>1150</v>
      </c>
      <c r="O38" s="13"/>
    </row>
    <row r="39" spans="1:15" ht="38.25" customHeight="1">
      <c r="A39" s="56" t="s">
        <v>68</v>
      </c>
      <c r="B39" s="144" t="s">
        <v>41</v>
      </c>
      <c r="C39" s="144"/>
      <c r="D39" s="144"/>
      <c r="E39" s="160"/>
      <c r="F39" s="160"/>
      <c r="G39" s="133">
        <f>H39+I41+J41+K41+M41+L41</f>
        <v>434</v>
      </c>
      <c r="H39" s="140">
        <v>90</v>
      </c>
      <c r="I39" s="153"/>
      <c r="J39" s="153"/>
      <c r="K39" s="153"/>
      <c r="L39" s="153"/>
      <c r="M39" s="153"/>
      <c r="O39" s="13"/>
    </row>
    <row r="40" spans="1:15" ht="104.25" customHeight="1">
      <c r="A40" s="68" t="s">
        <v>29</v>
      </c>
      <c r="B40" s="146"/>
      <c r="C40" s="146"/>
      <c r="D40" s="146"/>
      <c r="E40" s="161"/>
      <c r="F40" s="161"/>
      <c r="G40" s="147"/>
      <c r="H40" s="141"/>
      <c r="I40" s="154"/>
      <c r="J40" s="154"/>
      <c r="K40" s="154"/>
      <c r="L40" s="154"/>
      <c r="M40" s="154"/>
      <c r="O40" s="13"/>
    </row>
    <row r="41" spans="1:13" ht="42" customHeight="1">
      <c r="A41" s="70" t="s">
        <v>30</v>
      </c>
      <c r="B41" s="145"/>
      <c r="C41" s="145"/>
      <c r="D41" s="145"/>
      <c r="E41" s="145"/>
      <c r="F41" s="145"/>
      <c r="G41" s="147"/>
      <c r="H41" s="142"/>
      <c r="I41" s="135"/>
      <c r="J41" s="140"/>
      <c r="K41" s="140"/>
      <c r="L41" s="140">
        <v>172</v>
      </c>
      <c r="M41" s="140">
        <v>172</v>
      </c>
    </row>
    <row r="42" spans="1:13" ht="69.75" customHeight="1">
      <c r="A42" s="71" t="s">
        <v>24</v>
      </c>
      <c r="B42" s="145"/>
      <c r="C42" s="72"/>
      <c r="D42" s="72"/>
      <c r="E42" s="72"/>
      <c r="F42" s="72"/>
      <c r="G42" s="141"/>
      <c r="H42" s="143"/>
      <c r="I42" s="136"/>
      <c r="J42" s="141"/>
      <c r="K42" s="141"/>
      <c r="L42" s="141"/>
      <c r="M42" s="141"/>
    </row>
    <row r="43" spans="1:15" ht="28.5" customHeight="1">
      <c r="A43" s="56" t="s">
        <v>69</v>
      </c>
      <c r="B43" s="144" t="s">
        <v>41</v>
      </c>
      <c r="C43" s="38"/>
      <c r="D43" s="38" t="s">
        <v>1</v>
      </c>
      <c r="E43" s="57"/>
      <c r="F43" s="57"/>
      <c r="G43" s="133">
        <f>M45+K45+J45+I45+H44+L45</f>
        <v>3442</v>
      </c>
      <c r="H43" s="73"/>
      <c r="I43" s="74"/>
      <c r="J43" s="75"/>
      <c r="K43" s="75"/>
      <c r="L43" s="75"/>
      <c r="M43" s="75"/>
      <c r="O43" s="13"/>
    </row>
    <row r="44" spans="1:15" ht="83.25" customHeight="1">
      <c r="A44" s="76" t="s">
        <v>25</v>
      </c>
      <c r="B44" s="145"/>
      <c r="C44" s="39"/>
      <c r="D44" s="39"/>
      <c r="E44" s="69"/>
      <c r="F44" s="69"/>
      <c r="G44" s="145"/>
      <c r="H44" s="77">
        <v>1886</v>
      </c>
      <c r="I44" s="78"/>
      <c r="J44" s="79"/>
      <c r="K44" s="79"/>
      <c r="L44" s="79"/>
      <c r="M44" s="79"/>
      <c r="O44" s="13"/>
    </row>
    <row r="45" spans="1:13" ht="81.75" customHeight="1">
      <c r="A45" s="80" t="s">
        <v>31</v>
      </c>
      <c r="B45" s="134"/>
      <c r="C45" s="37"/>
      <c r="D45" s="37"/>
      <c r="E45" s="81"/>
      <c r="F45" s="81"/>
      <c r="G45" s="134"/>
      <c r="H45" s="65"/>
      <c r="I45" s="82"/>
      <c r="J45" s="83"/>
      <c r="K45" s="83"/>
      <c r="L45" s="83">
        <v>978</v>
      </c>
      <c r="M45" s="83">
        <v>578</v>
      </c>
    </row>
    <row r="46" spans="1:15" ht="28.5" customHeight="1">
      <c r="A46" s="56" t="s">
        <v>70</v>
      </c>
      <c r="B46" s="131" t="s">
        <v>46</v>
      </c>
      <c r="C46" s="38"/>
      <c r="D46" s="38" t="s">
        <v>1</v>
      </c>
      <c r="E46" s="57"/>
      <c r="F46" s="57"/>
      <c r="G46" s="133">
        <f>M46+K46+J46+I46+H46</f>
        <v>400</v>
      </c>
      <c r="H46" s="67"/>
      <c r="I46" s="135"/>
      <c r="J46" s="140"/>
      <c r="K46" s="140"/>
      <c r="L46" s="140"/>
      <c r="M46" s="140">
        <v>400</v>
      </c>
      <c r="O46" s="13"/>
    </row>
    <row r="47" spans="1:13" ht="65.25" customHeight="1">
      <c r="A47" s="84" t="s">
        <v>23</v>
      </c>
      <c r="B47" s="132"/>
      <c r="C47" s="37"/>
      <c r="D47" s="37"/>
      <c r="E47" s="81"/>
      <c r="F47" s="81"/>
      <c r="G47" s="134"/>
      <c r="H47" s="85"/>
      <c r="I47" s="136"/>
      <c r="J47" s="141"/>
      <c r="K47" s="141"/>
      <c r="L47" s="141"/>
      <c r="M47" s="141"/>
    </row>
    <row r="48" spans="1:14" s="2" customFormat="1" ht="18" customHeight="1">
      <c r="A48" s="63" t="s">
        <v>14</v>
      </c>
      <c r="B48" s="86"/>
      <c r="C48" s="86"/>
      <c r="D48" s="87"/>
      <c r="E48" s="88"/>
      <c r="F48" s="64">
        <f>F41+F45+F47</f>
        <v>0</v>
      </c>
      <c r="G48" s="64">
        <f>G38+G45+G47</f>
        <v>4276</v>
      </c>
      <c r="H48" s="64">
        <f>H39+H44+H46</f>
        <v>1976</v>
      </c>
      <c r="I48" s="64">
        <f>I41+I45+I46</f>
        <v>0</v>
      </c>
      <c r="J48" s="64">
        <f>J41+J45+J46</f>
        <v>0</v>
      </c>
      <c r="K48" s="64">
        <f>K41+K45+K46</f>
        <v>0</v>
      </c>
      <c r="L48" s="64">
        <f>L41+L45+L46</f>
        <v>1150</v>
      </c>
      <c r="M48" s="64">
        <f>M41+M45+M46</f>
        <v>1150</v>
      </c>
      <c r="N48" s="11"/>
    </row>
    <row r="49" spans="1:13" ht="18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8"/>
      <c r="M49" s="139"/>
    </row>
    <row r="50" spans="1:13" ht="38.25">
      <c r="A50" s="76" t="s">
        <v>71</v>
      </c>
      <c r="B50" s="39" t="s">
        <v>34</v>
      </c>
      <c r="C50" s="32"/>
      <c r="D50" s="39" t="s">
        <v>1</v>
      </c>
      <c r="E50" s="32"/>
      <c r="F50" s="32"/>
      <c r="G50" s="89">
        <f>J50+K50+L50</f>
        <v>213572.7</v>
      </c>
      <c r="H50" s="96"/>
      <c r="I50" s="89"/>
      <c r="J50" s="89">
        <f>J51+J52</f>
        <v>2700</v>
      </c>
      <c r="K50" s="89">
        <f>K51+K52+K53+K58</f>
        <v>94645.5</v>
      </c>
      <c r="L50" s="89">
        <f>L51+L52+L53+L58</f>
        <v>116227.20000000001</v>
      </c>
      <c r="M50" s="89"/>
    </row>
    <row r="51" spans="1:13" ht="51">
      <c r="A51" s="56" t="s">
        <v>72</v>
      </c>
      <c r="B51" s="38" t="s">
        <v>47</v>
      </c>
      <c r="C51" s="27"/>
      <c r="D51" s="38" t="s">
        <v>1</v>
      </c>
      <c r="E51" s="101"/>
      <c r="F51" s="101"/>
      <c r="G51" s="89">
        <f aca="true" t="shared" si="3" ref="G51:G61">H51+I51+J51+K51+L51+M51</f>
        <v>3060</v>
      </c>
      <c r="H51" s="100"/>
      <c r="I51" s="89"/>
      <c r="J51" s="89">
        <v>2700</v>
      </c>
      <c r="K51" s="89">
        <v>360</v>
      </c>
      <c r="L51" s="89"/>
      <c r="M51" s="89"/>
    </row>
    <row r="52" spans="1:13" ht="51">
      <c r="A52" s="56" t="s">
        <v>73</v>
      </c>
      <c r="B52" s="90" t="s">
        <v>38</v>
      </c>
      <c r="C52" s="27"/>
      <c r="D52" s="38" t="s">
        <v>1</v>
      </c>
      <c r="E52" s="102"/>
      <c r="F52" s="103"/>
      <c r="G52" s="89">
        <f t="shared" si="3"/>
        <v>3090</v>
      </c>
      <c r="H52" s="58"/>
      <c r="I52" s="58"/>
      <c r="J52" s="58"/>
      <c r="K52" s="58">
        <v>90</v>
      </c>
      <c r="L52" s="58">
        <v>3000</v>
      </c>
      <c r="M52" s="104"/>
    </row>
    <row r="53" spans="1:13" ht="52.5" customHeight="1">
      <c r="A53" s="56" t="s">
        <v>74</v>
      </c>
      <c r="B53" s="90" t="s">
        <v>75</v>
      </c>
      <c r="C53" s="27"/>
      <c r="D53" s="38" t="s">
        <v>1</v>
      </c>
      <c r="E53" s="91">
        <v>192003.45</v>
      </c>
      <c r="F53" s="91">
        <v>202197.7</v>
      </c>
      <c r="G53" s="89">
        <f t="shared" si="3"/>
        <v>200681</v>
      </c>
      <c r="H53" s="100"/>
      <c r="I53" s="41"/>
      <c r="J53" s="41"/>
      <c r="K53" s="41">
        <f>K54+K55+K56+K57</f>
        <v>94195.5</v>
      </c>
      <c r="L53" s="41">
        <f>L54+L55+L56+L57</f>
        <v>106485.50000000001</v>
      </c>
      <c r="M53" s="105"/>
    </row>
    <row r="54" spans="1:13" ht="16.5" customHeight="1">
      <c r="A54" s="43" t="s">
        <v>76</v>
      </c>
      <c r="B54" s="97" t="s">
        <v>48</v>
      </c>
      <c r="C54" s="33"/>
      <c r="D54" s="33"/>
      <c r="E54" s="33"/>
      <c r="F54" s="33"/>
      <c r="G54" s="45">
        <f>H54+I54+J54+K54+L54+M54</f>
        <v>196062.40000000002</v>
      </c>
      <c r="H54" s="106"/>
      <c r="I54" s="107"/>
      <c r="J54" s="107"/>
      <c r="K54" s="45">
        <v>91887.1</v>
      </c>
      <c r="L54" s="45">
        <v>104175.3</v>
      </c>
      <c r="M54" s="107"/>
    </row>
    <row r="55" spans="1:13" ht="16.5" customHeight="1">
      <c r="A55" s="59" t="s">
        <v>77</v>
      </c>
      <c r="B55" s="98" t="s">
        <v>48</v>
      </c>
      <c r="C55" s="61"/>
      <c r="D55" s="61"/>
      <c r="E55" s="61"/>
      <c r="F55" s="61"/>
      <c r="G55" s="54">
        <f t="shared" si="3"/>
        <v>4154.5</v>
      </c>
      <c r="H55" s="108"/>
      <c r="I55" s="109"/>
      <c r="J55" s="109"/>
      <c r="K55" s="54">
        <v>1947.4</v>
      </c>
      <c r="L55" s="54">
        <v>2207.1</v>
      </c>
      <c r="M55" s="109"/>
    </row>
    <row r="56" spans="1:13" ht="16.5" customHeight="1">
      <c r="A56" s="59" t="s">
        <v>78</v>
      </c>
      <c r="B56" s="99" t="s">
        <v>48</v>
      </c>
      <c r="C56" s="61"/>
      <c r="D56" s="61"/>
      <c r="E56" s="61"/>
      <c r="F56" s="61"/>
      <c r="G56" s="54">
        <f t="shared" si="3"/>
        <v>194.1</v>
      </c>
      <c r="H56" s="108"/>
      <c r="I56" s="109"/>
      <c r="J56" s="109"/>
      <c r="K56" s="54">
        <v>91</v>
      </c>
      <c r="L56" s="54">
        <v>103.1</v>
      </c>
      <c r="M56" s="109"/>
    </row>
    <row r="57" spans="1:13" ht="16.5" customHeight="1">
      <c r="A57" s="51" t="s">
        <v>79</v>
      </c>
      <c r="B57" s="92" t="s">
        <v>49</v>
      </c>
      <c r="C57" s="26"/>
      <c r="D57" s="26"/>
      <c r="E57" s="26"/>
      <c r="F57" s="26"/>
      <c r="G57" s="54">
        <f t="shared" si="3"/>
        <v>270</v>
      </c>
      <c r="H57" s="110"/>
      <c r="I57" s="111"/>
      <c r="J57" s="111"/>
      <c r="K57" s="53">
        <v>270</v>
      </c>
      <c r="L57" s="53"/>
      <c r="M57" s="111"/>
    </row>
    <row r="58" spans="1:13" ht="25.5" customHeight="1">
      <c r="A58" s="56" t="s">
        <v>80</v>
      </c>
      <c r="B58" s="90" t="s">
        <v>42</v>
      </c>
      <c r="C58" s="38"/>
      <c r="D58" s="38" t="s">
        <v>1</v>
      </c>
      <c r="E58" s="38"/>
      <c r="F58" s="38"/>
      <c r="G58" s="38">
        <f t="shared" si="3"/>
        <v>6741.7</v>
      </c>
      <c r="H58" s="112"/>
      <c r="I58" s="113"/>
      <c r="J58" s="113"/>
      <c r="K58" s="113"/>
      <c r="L58" s="89">
        <f>L59+L60+L61</f>
        <v>6741.7</v>
      </c>
      <c r="M58" s="113"/>
    </row>
    <row r="59" spans="1:13" ht="15.75" customHeight="1">
      <c r="A59" s="43" t="s">
        <v>81</v>
      </c>
      <c r="B59" s="93" t="s">
        <v>42</v>
      </c>
      <c r="C59" s="44"/>
      <c r="D59" s="44"/>
      <c r="E59" s="44"/>
      <c r="F59" s="44"/>
      <c r="G59" s="45">
        <f t="shared" si="3"/>
        <v>3603.5</v>
      </c>
      <c r="H59" s="106"/>
      <c r="I59" s="107"/>
      <c r="J59" s="107"/>
      <c r="K59" s="107"/>
      <c r="L59" s="45">
        <v>3603.5</v>
      </c>
      <c r="M59" s="107"/>
    </row>
    <row r="60" spans="1:13" ht="33" customHeight="1">
      <c r="A60" s="47" t="s">
        <v>82</v>
      </c>
      <c r="B60" s="94" t="s">
        <v>42</v>
      </c>
      <c r="C60" s="48"/>
      <c r="D60" s="48"/>
      <c r="E60" s="48"/>
      <c r="F60" s="48"/>
      <c r="G60" s="49">
        <f t="shared" si="3"/>
        <v>3124.9</v>
      </c>
      <c r="H60" s="114"/>
      <c r="I60" s="115"/>
      <c r="J60" s="115"/>
      <c r="K60" s="115"/>
      <c r="L60" s="49">
        <v>3124.9</v>
      </c>
      <c r="M60" s="115"/>
    </row>
    <row r="61" spans="1:13" ht="15.75" customHeight="1">
      <c r="A61" s="51" t="s">
        <v>83</v>
      </c>
      <c r="B61" s="92" t="s">
        <v>42</v>
      </c>
      <c r="C61" s="52"/>
      <c r="D61" s="52"/>
      <c r="E61" s="52"/>
      <c r="F61" s="52"/>
      <c r="G61" s="53">
        <f t="shared" si="3"/>
        <v>13.3</v>
      </c>
      <c r="H61" s="110"/>
      <c r="I61" s="111"/>
      <c r="J61" s="111"/>
      <c r="K61" s="111"/>
      <c r="L61" s="53">
        <v>13.3</v>
      </c>
      <c r="M61" s="111"/>
    </row>
    <row r="62" spans="1:13" s="3" customFormat="1" ht="19.5" customHeight="1">
      <c r="A62" s="63" t="s">
        <v>15</v>
      </c>
      <c r="B62" s="29"/>
      <c r="C62" s="29"/>
      <c r="D62" s="30"/>
      <c r="E62" s="31"/>
      <c r="F62" s="95"/>
      <c r="G62" s="64">
        <f>G51+G52+G53+G58</f>
        <v>213572.7</v>
      </c>
      <c r="H62" s="64">
        <f aca="true" t="shared" si="4" ref="H62:M62">H50+H53+H58</f>
        <v>0</v>
      </c>
      <c r="I62" s="64">
        <f t="shared" si="4"/>
        <v>0</v>
      </c>
      <c r="J62" s="64">
        <f t="shared" si="4"/>
        <v>2700</v>
      </c>
      <c r="K62" s="64">
        <f>K51+K52+K53+K58</f>
        <v>94645.5</v>
      </c>
      <c r="L62" s="64">
        <f>L50</f>
        <v>116227.20000000001</v>
      </c>
      <c r="M62" s="64">
        <f t="shared" si="4"/>
        <v>0</v>
      </c>
    </row>
    <row r="63" spans="1:14" s="6" customFormat="1" ht="16.5" customHeight="1">
      <c r="A63" s="63" t="s">
        <v>9</v>
      </c>
      <c r="B63" s="30"/>
      <c r="C63" s="30"/>
      <c r="D63" s="34"/>
      <c r="E63" s="35"/>
      <c r="F63" s="64"/>
      <c r="G63" s="64">
        <f>G36+G48+G62</f>
        <v>672483.9</v>
      </c>
      <c r="H63" s="64">
        <f aca="true" t="shared" si="5" ref="H63:M63">H36+H48+H62</f>
        <v>43889.8</v>
      </c>
      <c r="I63" s="64">
        <f t="shared" si="5"/>
        <v>113452.29999999999</v>
      </c>
      <c r="J63" s="64">
        <f t="shared" si="5"/>
        <v>192715.69999999998</v>
      </c>
      <c r="K63" s="64">
        <f>K36+K48+K62</f>
        <v>118552.9</v>
      </c>
      <c r="L63" s="64">
        <f t="shared" si="5"/>
        <v>165787.5</v>
      </c>
      <c r="M63" s="64">
        <f t="shared" si="5"/>
        <v>38085.7</v>
      </c>
      <c r="N63" s="10"/>
    </row>
  </sheetData>
  <sheetProtection/>
  <mergeCells count="52">
    <mergeCell ref="F17:F18"/>
    <mergeCell ref="G17:G18"/>
    <mergeCell ref="H17:M17"/>
    <mergeCell ref="A20:M20"/>
    <mergeCell ref="A16:A18"/>
    <mergeCell ref="B16:B18"/>
    <mergeCell ref="C16:C18"/>
    <mergeCell ref="D16:D18"/>
    <mergeCell ref="E16:F16"/>
    <mergeCell ref="A4:E4"/>
    <mergeCell ref="A5:E5"/>
    <mergeCell ref="A7:E7"/>
    <mergeCell ref="H8:L8"/>
    <mergeCell ref="J7:M7"/>
    <mergeCell ref="A14:J14"/>
    <mergeCell ref="A12:J12"/>
    <mergeCell ref="A13:J13"/>
    <mergeCell ref="A15:J15"/>
    <mergeCell ref="K41:K42"/>
    <mergeCell ref="L41:L42"/>
    <mergeCell ref="M41:M42"/>
    <mergeCell ref="E39:E41"/>
    <mergeCell ref="K39:K40"/>
    <mergeCell ref="L39:L40"/>
    <mergeCell ref="M39:M40"/>
    <mergeCell ref="J41:J42"/>
    <mergeCell ref="I39:I40"/>
    <mergeCell ref="I41:I42"/>
    <mergeCell ref="J9:L9"/>
    <mergeCell ref="J10:L10"/>
    <mergeCell ref="K46:K47"/>
    <mergeCell ref="L46:L47"/>
    <mergeCell ref="J11:K11"/>
    <mergeCell ref="A37:M37"/>
    <mergeCell ref="J39:J40"/>
    <mergeCell ref="B39:B42"/>
    <mergeCell ref="G16:M16"/>
    <mergeCell ref="E17:E18"/>
    <mergeCell ref="H39:H40"/>
    <mergeCell ref="H41:H42"/>
    <mergeCell ref="B43:B45"/>
    <mergeCell ref="G43:G45"/>
    <mergeCell ref="C39:C41"/>
    <mergeCell ref="G39:G42"/>
    <mergeCell ref="D39:D41"/>
    <mergeCell ref="F39:F41"/>
    <mergeCell ref="B46:B47"/>
    <mergeCell ref="G46:G47"/>
    <mergeCell ref="I46:I47"/>
    <mergeCell ref="A49:M49"/>
    <mergeCell ref="M46:M47"/>
    <mergeCell ref="J46:J47"/>
  </mergeCells>
  <printOptions horizontalCentered="1"/>
  <pageMargins left="0.2362204724409449" right="0.2362204724409449" top="0.8267716535433072" bottom="0.3937007874015748" header="0.2362204724409449" footer="0.3937007874015748"/>
  <pageSetup fitToHeight="3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2020-06-19T09:14:59Z</cp:lastPrinted>
  <dcterms:created xsi:type="dcterms:W3CDTF">2009-10-26T12:36:13Z</dcterms:created>
  <dcterms:modified xsi:type="dcterms:W3CDTF">2020-07-03T13:11:29Z</dcterms:modified>
  <cp:category/>
  <cp:version/>
  <cp:contentType/>
  <cp:contentStatus/>
</cp:coreProperties>
</file>